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itednations.sharepoint.com/sites/ESCAP-SocDev-SDD/SDD HomeDrive/4.SETS/CORE WORK/Workstreams/1. Flagship/1. Social Outlook/2024 Social Outlook/Report/Figures for Graphic Designer/For TBD/"/>
    </mc:Choice>
  </mc:AlternateContent>
  <xr:revisionPtr revIDLastSave="327" documentId="11_0B1D56BE9CDCCE836B02CE7A5FB0D4A9BBFD1C62" xr6:coauthVersionLast="47" xr6:coauthVersionMax="47" xr10:uidLastSave="{30C5B60F-1A17-4A8E-98AF-DB7F509EBF36}"/>
  <bookViews>
    <workbookView xWindow="-120" yWindow="-120" windowWidth="29040" windowHeight="15720" xr2:uid="{00000000-000D-0000-FFFF-FFFF00000000}"/>
  </bookViews>
  <sheets>
    <sheet name="Figure 2.1" sheetId="6" r:id="rId1"/>
    <sheet name="Figure 2.2" sheetId="7" r:id="rId2"/>
    <sheet name="Figure 2.3." sheetId="2" r:id="rId3"/>
    <sheet name="Figure 2.5." sheetId="3" r:id="rId4"/>
    <sheet name="Figure 2.6." sheetId="10" r:id="rId5"/>
    <sheet name="Figure 2.7" sheetId="8" r:id="rId6"/>
  </sheets>
  <definedNames>
    <definedName name="_xlnm._FilterDatabase" localSheetId="3" hidden="1">'Figure 2.5.'!$A$1:$E$34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L3" i="3"/>
  <c r="I3" i="3" l="1"/>
  <c r="I9" i="2"/>
  <c r="L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tc={CF425095-25DD-4FD8-82AD-09AF32B1A4FE}</author>
  </authors>
  <commentList>
    <comment ref="A1" authorId="0" shapeId="0" xr:uid="{CF425095-25DD-4FD8-82AD-09AF32B1A4FE}">
      <text>
        <t>[Threaded comment]
Your version of Excel allows you to read this threaded comment; however, any edits to it will get removed if the file is opened in a newer version of Excel. Learn more: https://go.microsoft.com/fwlink/?linkid=870924
Comment:
    @Zilu Can you please add the underlying data here.</t>
      </text>
    </comment>
  </commentList>
</comments>
</file>

<file path=xl/sharedStrings.xml><?xml version="1.0" encoding="utf-8"?>
<sst xmlns="http://schemas.openxmlformats.org/spreadsheetml/2006/main" count="479" uniqueCount="164">
  <si>
    <t xml:space="preserve">INFORM Climate Change Index: MID-CENTURY (≈2050) CRISIS RISK, PESSIMISTIC (P) climate and socio-economic scenario </t>
  </si>
  <si>
    <t>Source: European Commission, https://drmkc.jrc.ec.europa.eu/inform-index/INFORM-Risk/Results-and-data/moduleId/1782/id/469/controller/Admin/action/Results</t>
  </si>
  <si>
    <t>Notes: INFORM Climate Change Risk Index is an upgrade of INFORM Risk Index. It includes climate and socio-economic projections. The results are intended to inform policy choices across climate mitigation, climate adaptation, disaster risk reduction, sustainable development and humanitarian assistance.</t>
  </si>
  <si>
    <r>
      <t xml:space="preserve">Components in Natural Hazards &amp; Exposure Category: Flood, Coastal flood, Drought, Epidemic, </t>
    </r>
    <r>
      <rPr>
        <b/>
        <sz val="10"/>
        <color rgb="FFFF0000"/>
        <rFont val="Arial Narrow"/>
        <family val="2"/>
      </rPr>
      <t>Conflict</t>
    </r>
    <r>
      <rPr>
        <sz val="10"/>
        <color theme="1"/>
        <rFont val="Arial Narrow"/>
        <family val="2"/>
      </rPr>
      <t>; Normalized at the global level</t>
    </r>
  </si>
  <si>
    <r>
      <t xml:space="preserve">The scenarios are used to </t>
    </r>
    <r>
      <rPr>
        <b/>
        <sz val="10"/>
        <color theme="1"/>
        <rFont val="Arial Narrow"/>
        <family val="2"/>
      </rPr>
      <t>project the Hazard and Exposure dimension of the INFORM Risk Index into the future</t>
    </r>
    <r>
      <rPr>
        <sz val="10"/>
        <color theme="1"/>
        <rFont val="Arial Narrow"/>
        <family val="2"/>
      </rPr>
      <t>, taking into account changes to climate-related hazards (river flood, drought, coastal flood and epidemics) and the distribution of exposed populations. The epidemics component comprises malaria and dengue.</t>
    </r>
  </si>
  <si>
    <t>ISO3</t>
  </si>
  <si>
    <t>Region</t>
  </si>
  <si>
    <t>INFORM - Climate Change: Baseline (current) risk</t>
  </si>
  <si>
    <t>INFORM - Climate Change: MID-CENTURY (≈2050) CRISIS RISK, PESSIMISTIC (P)</t>
  </si>
  <si>
    <t>SDG 1.3.1 – Population covered by at least one social protection benefit (excluding health)</t>
  </si>
  <si>
    <t>x</t>
  </si>
  <si>
    <t>y</t>
  </si>
  <si>
    <t>HKG</t>
  </si>
  <si>
    <t>Hong Kong, China</t>
  </si>
  <si>
    <t>East and North-East Asia</t>
  </si>
  <si>
    <t>Coverage: ESCAP Average</t>
  </si>
  <si>
    <t>JPN</t>
  </si>
  <si>
    <t>Japan</t>
  </si>
  <si>
    <t>MAC</t>
  </si>
  <si>
    <t>Macao, China</t>
  </si>
  <si>
    <t>CHN</t>
  </si>
  <si>
    <t>China</t>
  </si>
  <si>
    <t>KOR</t>
  </si>
  <si>
    <t>Republic of Korea</t>
  </si>
  <si>
    <t>MNG</t>
  </si>
  <si>
    <t>Mongolia</t>
  </si>
  <si>
    <t>TKM</t>
  </si>
  <si>
    <t>Turkmenistan</t>
  </si>
  <si>
    <t>North and Central Asia</t>
  </si>
  <si>
    <t>AZE</t>
  </si>
  <si>
    <t>Azerbaijan</t>
  </si>
  <si>
    <t>TJK</t>
  </si>
  <si>
    <t>Tajikistan</t>
  </si>
  <si>
    <t>UZB</t>
  </si>
  <si>
    <t>Uzbekistan</t>
  </si>
  <si>
    <t>KAZ</t>
  </si>
  <si>
    <t>Kazakhstan</t>
  </si>
  <si>
    <t>RUS</t>
  </si>
  <si>
    <t>Russian Federation</t>
  </si>
  <si>
    <t>Very Low</t>
  </si>
  <si>
    <t>Low</t>
  </si>
  <si>
    <t>Medium</t>
  </si>
  <si>
    <t>High</t>
  </si>
  <si>
    <t>Very High</t>
  </si>
  <si>
    <t>KGZ</t>
  </si>
  <si>
    <t>Kyrgyzstan</t>
  </si>
  <si>
    <t>(0.0-1.9)</t>
  </si>
  <si>
    <t>(2.0-3.4)</t>
  </si>
  <si>
    <t>(3.5-4.9)</t>
  </si>
  <si>
    <t>(5.0-6.4)</t>
  </si>
  <si>
    <t>(6.5-10)</t>
  </si>
  <si>
    <t>ARM</t>
  </si>
  <si>
    <t>Armenia</t>
  </si>
  <si>
    <t>GEO</t>
  </si>
  <si>
    <t>Georgia</t>
  </si>
  <si>
    <t>Source for classification: Annex 21. Thresholds used for INFORM Climate Change Risk Index dimensions</t>
  </si>
  <si>
    <t>Pacific</t>
  </si>
  <si>
    <t>FSM</t>
  </si>
  <si>
    <t>Micronesia, FS</t>
  </si>
  <si>
    <t>KIR</t>
  </si>
  <si>
    <t>Kiribati</t>
  </si>
  <si>
    <t>MHL</t>
  </si>
  <si>
    <t>Marshall Islands</t>
  </si>
  <si>
    <t>NRU</t>
  </si>
  <si>
    <t>Nauru</t>
  </si>
  <si>
    <t>PLW</t>
  </si>
  <si>
    <t>Palau</t>
  </si>
  <si>
    <t>SLB</t>
  </si>
  <si>
    <t>Solomon Islands</t>
  </si>
  <si>
    <t>TON</t>
  </si>
  <si>
    <t>Tonga</t>
  </si>
  <si>
    <t>TUV</t>
  </si>
  <si>
    <t>Tuvalu</t>
  </si>
  <si>
    <t>WSM</t>
  </si>
  <si>
    <t>Samoa</t>
  </si>
  <si>
    <t>FJI</t>
  </si>
  <si>
    <t>Fiji</t>
  </si>
  <si>
    <t>VUT</t>
  </si>
  <si>
    <t>Vanuatu</t>
  </si>
  <si>
    <t>AUS</t>
  </si>
  <si>
    <t>Australia</t>
  </si>
  <si>
    <t>NZL</t>
  </si>
  <si>
    <t>New Zealand</t>
  </si>
  <si>
    <t>PNG</t>
  </si>
  <si>
    <t>Papua New Guinea</t>
  </si>
  <si>
    <t>MDV</t>
  </si>
  <si>
    <t>Maldives</t>
  </si>
  <si>
    <t>South and South-West Asia</t>
  </si>
  <si>
    <t>IRN</t>
  </si>
  <si>
    <t>Iran, IR</t>
  </si>
  <si>
    <t>IND</t>
  </si>
  <si>
    <t>India</t>
  </si>
  <si>
    <t>NPL</t>
  </si>
  <si>
    <t>Nepal</t>
  </si>
  <si>
    <t>BGD</t>
  </si>
  <si>
    <t>Bangladesh</t>
  </si>
  <si>
    <t>BTN</t>
  </si>
  <si>
    <t>Bhutan</t>
  </si>
  <si>
    <t>PAK</t>
  </si>
  <si>
    <t>Pakistan</t>
  </si>
  <si>
    <t>LKA</t>
  </si>
  <si>
    <t>Sri Lanka</t>
  </si>
  <si>
    <t>AFG</t>
  </si>
  <si>
    <t>Afghanistan</t>
  </si>
  <si>
    <t>TUR</t>
  </si>
  <si>
    <t>Türkiye</t>
  </si>
  <si>
    <t>BRN</t>
  </si>
  <si>
    <t>Brunei Darussalam</t>
  </si>
  <si>
    <t>South-East Asia</t>
  </si>
  <si>
    <t>LAO</t>
  </si>
  <si>
    <t>Lao PDR</t>
  </si>
  <si>
    <t>KHM</t>
  </si>
  <si>
    <t>Cambodia</t>
  </si>
  <si>
    <t>VNM</t>
  </si>
  <si>
    <t>Viet Nam</t>
  </si>
  <si>
    <t>THA</t>
  </si>
  <si>
    <t>Thailand</t>
  </si>
  <si>
    <t>MMR</t>
  </si>
  <si>
    <t>Myanmar</t>
  </si>
  <si>
    <t>TLS</t>
  </si>
  <si>
    <t>Timor-Leste</t>
  </si>
  <si>
    <t>SGP</t>
  </si>
  <si>
    <t>Singapore</t>
  </si>
  <si>
    <t>PHL</t>
  </si>
  <si>
    <t>Philippines</t>
  </si>
  <si>
    <t>IDN</t>
  </si>
  <si>
    <t>Indonesia</t>
  </si>
  <si>
    <t>MYS</t>
  </si>
  <si>
    <t>Malaysia</t>
  </si>
  <si>
    <t>Subregion</t>
  </si>
  <si>
    <t>Coverage: Share of Active Contributors (ILO)</t>
  </si>
  <si>
    <t>No. of years until entering aged society</t>
  </si>
  <si>
    <t>North and Central</t>
  </si>
  <si>
    <t>Aged Society: ESCAP Average</t>
  </si>
  <si>
    <t>East and North-East</t>
  </si>
  <si>
    <t>South and South-West</t>
  </si>
  <si>
    <t>South-East</t>
  </si>
  <si>
    <t>Iran (Islamic Rep. of)</t>
  </si>
  <si>
    <t>Micronesia (F.S.)</t>
  </si>
  <si>
    <t>ICT Development Index (IDI)</t>
  </si>
  <si>
    <t>Legends:</t>
  </si>
  <si>
    <t>Figure produced by LNOB platform</t>
  </si>
  <si>
    <t>geo</t>
  </si>
  <si>
    <t>Year</t>
  </si>
  <si>
    <t>Indicator</t>
  </si>
  <si>
    <t>Average rate (%)</t>
  </si>
  <si>
    <t>Furthest behind group rate (%)</t>
  </si>
  <si>
    <t>Gap in rate between furthest behind and furthest ahead groups (pp)</t>
  </si>
  <si>
    <t>Furthest ahead</t>
  </si>
  <si>
    <t>Mongolia-Khangai</t>
  </si>
  <si>
    <t>Basic drinking water</t>
  </si>
  <si>
    <t>Samoa-National</t>
  </si>
  <si>
    <t>Turkmenistan-National</t>
  </si>
  <si>
    <t>Basic sanitation</t>
  </si>
  <si>
    <t>Electricity</t>
  </si>
  <si>
    <t>Clean fuel</t>
  </si>
  <si>
    <t xml:space="preserve">Vietnam-MEKONG RIVER DELTA </t>
  </si>
  <si>
    <t>Bangladesh-Barishal</t>
  </si>
  <si>
    <t xml:space="preserve">Viet Nam-MEKONG RIVER DELTA </t>
  </si>
  <si>
    <t>Bank account HH</t>
  </si>
  <si>
    <t>Internet usage</t>
  </si>
  <si>
    <t>Mobile phone IND</t>
  </si>
  <si>
    <t xml:space="preserve">Service Provision Indicator of the Online Service Index (OSI) </t>
  </si>
  <si>
    <t>Country/Territory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</si>
</sst>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Arial Narrow"/>
      <family val="2"/>
    </font>
    <font>
      <sz val="9"/>
      <color theme="1"/>
      <name val="Aptos Display"/>
      <family val="2"/>
      <scheme val="maj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theme="1"/>
      <name val="Aptos Narrow"/>
      <family val="2"/>
      <scheme val="minor"/>
    </font>
    <font>
      <sz val="9"/>
      <color theme="1"/>
      <name val="Segoe UI"/>
      <family val="2"/>
    </font>
    <font>
      <b/>
      <sz val="9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8AFB0"/>
        <bgColor indexed="64"/>
      </patternFill>
    </fill>
    <fill>
      <patternFill patternType="solid">
        <fgColor rgb="FFFF796C"/>
        <bgColor indexed="64"/>
      </patternFill>
    </fill>
    <fill>
      <patternFill patternType="solid">
        <fgColor rgb="FFEA0029"/>
        <bgColor indexed="64"/>
      </patternFill>
    </fill>
    <fill>
      <patternFill patternType="solid">
        <fgColor rgb="FFA32035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indent="4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164" fontId="6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164" fontId="7" fillId="0" borderId="0" xfId="0" applyNumberFormat="1" applyFont="1"/>
    <xf numFmtId="0" fontId="7" fillId="0" borderId="1" xfId="0" applyFont="1" applyBorder="1"/>
    <xf numFmtId="164" fontId="7" fillId="0" borderId="1" xfId="0" applyNumberFormat="1" applyFont="1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0" fontId="8" fillId="0" borderId="0" xfId="0" applyFont="1"/>
    <xf numFmtId="0" fontId="10" fillId="0" borderId="0" xfId="0" applyFont="1"/>
    <xf numFmtId="164" fontId="8" fillId="0" borderId="0" xfId="0" applyNumberFormat="1" applyFont="1"/>
    <xf numFmtId="0" fontId="5" fillId="0" borderId="0" xfId="0" applyFont="1"/>
    <xf numFmtId="0" fontId="0" fillId="7" borderId="0" xfId="0" applyFill="1"/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11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0" xfId="0" applyFon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Display"/>
        <family val="2"/>
        <scheme val="maj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9"/>
        <color theme="1"/>
        <name val="Aptos Display"/>
        <family val="2"/>
        <scheme val="maj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9"/>
        <color theme="1"/>
        <name val="Aptos Display"/>
        <family val="2"/>
        <scheme val="maj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9"/>
        <color theme="1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general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theme="1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theme="1"/>
        <name val="Aptos Display"/>
        <family val="2"/>
        <scheme val="maj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9"/>
        <color theme="1"/>
        <name val="Aptos Display"/>
        <family val="2"/>
        <scheme val="maj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theme="1"/>
        <name val="Aptos Display"/>
        <family val="2"/>
        <scheme val="maj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2.3.'!$F$8</c:f>
              <c:strCache>
                <c:ptCount val="1"/>
                <c:pt idx="0">
                  <c:v>SDG 1.3.1 – Population covered by at least one social protection benefit (excluding health)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618229224176927E-2"/>
                  <c:y val="3.192337585426451E-2"/>
                </c:manualLayout>
              </c:layout>
              <c:tx>
                <c:rich>
                  <a:bodyPr/>
                  <a:lstStyle/>
                  <a:p>
                    <a:fld id="{015ABCBD-88C7-48ED-8F36-C667471A2F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D13-2F40-A511-65D2C30443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4727A81-4DDD-4266-8DFB-E2B87DA523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13-2F40-A511-65D2C30443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52A5508-840A-40CE-B1DC-4C3D17AF04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13-2F40-A511-65D2C30443C7}"/>
                </c:ext>
              </c:extLst>
            </c:dLbl>
            <c:dLbl>
              <c:idx val="3"/>
              <c:layout>
                <c:manualLayout>
                  <c:x val="0"/>
                  <c:y val="3.1923375854264503E-2"/>
                </c:manualLayout>
              </c:layout>
              <c:tx>
                <c:rich>
                  <a:bodyPr/>
                  <a:lstStyle/>
                  <a:p>
                    <a:fld id="{D07AB779-017F-4F5D-89C9-DF7EA4EAD7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D13-2F40-A511-65D2C30443C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FE72860-66AF-438B-9305-E03C896824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D13-2F40-A511-65D2C30443C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A3A8287-72B7-4C33-AEBC-5B3B94216B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13-2F40-A511-65D2C30443C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2C875D9-71A8-459F-9FA9-7375798710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D13-2F40-A511-65D2C30443C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8B1BA41-E7E3-4A0B-ACE9-9E40438EDB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D13-2F40-A511-65D2C30443C7}"/>
                </c:ext>
              </c:extLst>
            </c:dLbl>
            <c:dLbl>
              <c:idx val="8"/>
              <c:layout>
                <c:manualLayout>
                  <c:x val="2.0562026567433572E-3"/>
                  <c:y val="2.553870068341161E-2"/>
                </c:manualLayout>
              </c:layout>
              <c:tx>
                <c:rich>
                  <a:bodyPr/>
                  <a:lstStyle/>
                  <a:p>
                    <a:fld id="{76FD4DBB-5929-4392-9234-93E0D7F58F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D13-2F40-A511-65D2C30443C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C9E15E7-3688-4BC4-A2C8-27E2DCAF59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13-2F40-A511-65D2C30443C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EBA1C74-8FC6-48FD-AF31-9B5E295269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D13-2F40-A511-65D2C30443C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CC7BB7F-5BF1-4A0A-82E3-BD7B6AA4E0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D13-2F40-A511-65D2C30443C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0E0B3E2-B870-441A-91F8-892BF12254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D13-2F40-A511-65D2C30443C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4E67DA8-B8AC-4398-A926-6C8322E318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D13-2F40-A511-65D2C30443C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401EB09-8321-427A-A0A2-8711B485DF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D13-2F40-A511-65D2C30443C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9B96189-D320-4712-8EEB-623A9AD08A4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D13-2F40-A511-65D2C30443C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62F6682-F939-4089-BEFE-D1B8B107EA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D13-2F40-A511-65D2C30443C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0F67844-1BEE-4B38-97D9-57F9752B23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D13-2F40-A511-65D2C30443C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23831C0-8703-4676-BD03-38F751FCD2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D13-2F40-A511-65D2C30443C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444FDDC-C4B2-4D9F-A698-C7BA3E9C7B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D13-2F40-A511-65D2C30443C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BF608B1-34C2-4316-963E-B2712C5189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D13-2F40-A511-65D2C30443C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6AC98CC9-A40D-451E-80FF-CDD4C0A7B9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D13-2F40-A511-65D2C30443C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A3FEAA8-EC36-4D6D-A235-9414C9078B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D13-2F40-A511-65D2C30443C7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28244D3-4263-46C5-ADEE-4F52E67095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D13-2F40-A511-65D2C30443C7}"/>
                </c:ext>
              </c:extLst>
            </c:dLbl>
            <c:dLbl>
              <c:idx val="24"/>
              <c:layout>
                <c:manualLayout>
                  <c:x val="-2.8786837194407E-2"/>
                  <c:y val="3.5115713439690964E-2"/>
                </c:manualLayout>
              </c:layout>
              <c:tx>
                <c:rich>
                  <a:bodyPr/>
                  <a:lstStyle/>
                  <a:p>
                    <a:fld id="{2F302BA2-C76B-4EF8-B614-0983F311B2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ED13-2F40-A511-65D2C30443C7}"/>
                </c:ext>
              </c:extLst>
            </c:dLbl>
            <c:dLbl>
              <c:idx val="25"/>
              <c:layout>
                <c:manualLayout>
                  <c:x val="-2.8786837194407E-2"/>
                  <c:y val="3.5115713439690964E-2"/>
                </c:manualLayout>
              </c:layout>
              <c:tx>
                <c:rich>
                  <a:bodyPr/>
                  <a:lstStyle/>
                  <a:p>
                    <a:fld id="{9C73943F-60B8-4F1C-ADB5-9E5A7C2B78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ED13-2F40-A511-65D2C30443C7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42A3BDF-B83E-48FF-B786-8F4CF60BCD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D13-2F40-A511-65D2C30443C7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B173AD4-0F63-420E-9C17-CF58FDE4B7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D13-2F40-A511-65D2C30443C7}"/>
                </c:ext>
              </c:extLst>
            </c:dLbl>
            <c:dLbl>
              <c:idx val="28"/>
              <c:layout>
                <c:manualLayout>
                  <c:x val="1.8792412403189483E-2"/>
                  <c:y val="2.8662413194640354E-2"/>
                </c:manualLayout>
              </c:layout>
              <c:tx>
                <c:rich>
                  <a:bodyPr/>
                  <a:lstStyle/>
                  <a:p>
                    <a:fld id="{F39485F8-1E2D-4925-89AF-557D661A5B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ED13-2F40-A511-65D2C30443C7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42A6995-85EA-463F-800F-C8EE65DAE1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D13-2F40-A511-65D2C30443C7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BB444D8B-3B76-4B69-BD52-F11D92947B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D13-2F40-A511-65D2C30443C7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BCD0774D-80A1-4409-98B0-B519BEF0FC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D13-2F40-A511-65D2C30443C7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59425973-7686-451A-81CE-DBEFEA464A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D13-2F40-A511-65D2C30443C7}"/>
                </c:ext>
              </c:extLst>
            </c:dLbl>
            <c:dLbl>
              <c:idx val="33"/>
              <c:layout>
                <c:manualLayout>
                  <c:x val="1.028101328371671E-2"/>
                  <c:y val="-3.8308051025117529E-2"/>
                </c:manualLayout>
              </c:layout>
              <c:tx>
                <c:rich>
                  <a:bodyPr/>
                  <a:lstStyle/>
                  <a:p>
                    <a:fld id="{01EEFCDA-7D0C-4B62-8536-4C817D8900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ED13-2F40-A511-65D2C30443C7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BEBB9297-8057-4DAA-93D5-803F301624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D13-2F40-A511-65D2C30443C7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FAC18B14-1DDD-4E15-A53B-AE202FAB8A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D13-2F40-A511-65D2C30443C7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02B05711-18E3-4558-A157-685F0AEDF2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D13-2F40-A511-65D2C30443C7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BB331A12-BFC4-4850-A7E9-A487BFDE28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D13-2F40-A511-65D2C30443C7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30F0614D-40EE-43EA-91BF-B39FF5F26A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D13-2F40-A511-65D2C30443C7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87BCAB29-037C-4B83-B3F7-316DB08909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D13-2F40-A511-65D2C30443C7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C0531A83-C86D-47CA-9598-3EF10EEF43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D13-2F40-A511-65D2C30443C7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46727668-D6A9-4542-BBFF-62558C071F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D13-2F40-A511-65D2C30443C7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CE9D8044-8401-4F18-9706-6A5222F410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ED13-2F40-A511-65D2C30443C7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82DC5E62-BE46-4C36-9625-93585DEE2F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ED13-2F40-A511-65D2C30443C7}"/>
                </c:ext>
              </c:extLst>
            </c:dLbl>
            <c:dLbl>
              <c:idx val="44"/>
              <c:layout>
                <c:manualLayout>
                  <c:x val="-3.0843039851150392E-2"/>
                  <c:y val="3.5115713439690964E-2"/>
                </c:manualLayout>
              </c:layout>
              <c:tx>
                <c:rich>
                  <a:bodyPr/>
                  <a:lstStyle/>
                  <a:p>
                    <a:fld id="{A32F33F1-6E75-4797-81B2-11554CD812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ED13-2F40-A511-65D2C30443C7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41E045D8-1876-47C3-96D4-00EC83225F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D13-2F40-A511-65D2C30443C7}"/>
                </c:ext>
              </c:extLst>
            </c:dLbl>
            <c:dLbl>
              <c:idx val="46"/>
              <c:layout>
                <c:manualLayout>
                  <c:x val="-1.2337215940460142E-2"/>
                  <c:y val="2.553870068341161E-2"/>
                </c:manualLayout>
              </c:layout>
              <c:tx>
                <c:rich>
                  <a:bodyPr/>
                  <a:lstStyle/>
                  <a:p>
                    <a:fld id="{A32D334A-3D35-467C-BA98-19AEAD853C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ED13-2F40-A511-65D2C30443C7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B85AABDB-7025-4305-AB63-EEFFA46B37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D13-2F40-A511-65D2C30443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2.3.'!$E$9:$E$56</c:f>
              <c:numCache>
                <c:formatCode>0.0</c:formatCode>
                <c:ptCount val="48"/>
                <c:pt idx="0">
                  <c:v>2.2999999999999998</c:v>
                </c:pt>
                <c:pt idx="1">
                  <c:v>4</c:v>
                </c:pt>
                <c:pt idx="2">
                  <c:v>2.1</c:v>
                </c:pt>
                <c:pt idx="3">
                  <c:v>2.6</c:v>
                </c:pt>
                <c:pt idx="4">
                  <c:v>2.2999999999999998</c:v>
                </c:pt>
                <c:pt idx="5">
                  <c:v>5.9</c:v>
                </c:pt>
                <c:pt idx="6">
                  <c:v>3.6</c:v>
                </c:pt>
                <c:pt idx="7">
                  <c:v>2.9</c:v>
                </c:pt>
                <c:pt idx="8">
                  <c:v>1.8</c:v>
                </c:pt>
                <c:pt idx="9">
                  <c:v>3.3</c:v>
                </c:pt>
                <c:pt idx="10">
                  <c:v>2.8</c:v>
                </c:pt>
                <c:pt idx="11">
                  <c:v>5.4</c:v>
                </c:pt>
                <c:pt idx="12">
                  <c:v>3.2</c:v>
                </c:pt>
                <c:pt idx="13">
                  <c:v>3</c:v>
                </c:pt>
                <c:pt idx="14">
                  <c:v>3.7</c:v>
                </c:pt>
                <c:pt idx="15">
                  <c:v>3.5</c:v>
                </c:pt>
                <c:pt idx="16">
                  <c:v>2.4</c:v>
                </c:pt>
                <c:pt idx="17">
                  <c:v>2.6</c:v>
                </c:pt>
                <c:pt idx="18">
                  <c:v>4.3</c:v>
                </c:pt>
                <c:pt idx="19">
                  <c:v>3.2</c:v>
                </c:pt>
                <c:pt idx="20">
                  <c:v>2.7</c:v>
                </c:pt>
                <c:pt idx="21">
                  <c:v>3</c:v>
                </c:pt>
                <c:pt idx="22">
                  <c:v>3.1</c:v>
                </c:pt>
                <c:pt idx="23">
                  <c:v>4.0999999999999996</c:v>
                </c:pt>
                <c:pt idx="24">
                  <c:v>2.6</c:v>
                </c:pt>
                <c:pt idx="25">
                  <c:v>1.7</c:v>
                </c:pt>
                <c:pt idx="26">
                  <c:v>5.8</c:v>
                </c:pt>
                <c:pt idx="27">
                  <c:v>2.2000000000000002</c:v>
                </c:pt>
                <c:pt idx="28">
                  <c:v>4.8</c:v>
                </c:pt>
                <c:pt idx="29">
                  <c:v>5.5</c:v>
                </c:pt>
                <c:pt idx="30">
                  <c:v>5</c:v>
                </c:pt>
                <c:pt idx="31">
                  <c:v>5.9</c:v>
                </c:pt>
                <c:pt idx="32">
                  <c:v>3.3</c:v>
                </c:pt>
                <c:pt idx="33">
                  <c:v>5.9</c:v>
                </c:pt>
                <c:pt idx="34">
                  <c:v>3.6</c:v>
                </c:pt>
                <c:pt idx="35">
                  <c:v>8.1</c:v>
                </c:pt>
                <c:pt idx="36">
                  <c:v>4.9000000000000004</c:v>
                </c:pt>
                <c:pt idx="37">
                  <c:v>2</c:v>
                </c:pt>
                <c:pt idx="38">
                  <c:v>4</c:v>
                </c:pt>
                <c:pt idx="39">
                  <c:v>5.2</c:v>
                </c:pt>
                <c:pt idx="40">
                  <c:v>3.8</c:v>
                </c:pt>
                <c:pt idx="41">
                  <c:v>4.0999999999999996</c:v>
                </c:pt>
                <c:pt idx="42">
                  <c:v>6.3</c:v>
                </c:pt>
                <c:pt idx="43">
                  <c:v>4.5999999999999996</c:v>
                </c:pt>
                <c:pt idx="44">
                  <c:v>0.7</c:v>
                </c:pt>
                <c:pt idx="45">
                  <c:v>5.4</c:v>
                </c:pt>
                <c:pt idx="46">
                  <c:v>4.7</c:v>
                </c:pt>
                <c:pt idx="47">
                  <c:v>3.5</c:v>
                </c:pt>
              </c:numCache>
            </c:numRef>
          </c:xVal>
          <c:yVal>
            <c:numRef>
              <c:f>'Figure 2.3.'!$F$9:$F$56</c:f>
              <c:numCache>
                <c:formatCode>General</c:formatCode>
                <c:ptCount val="48"/>
                <c:pt idx="0">
                  <c:v>94.6</c:v>
                </c:pt>
                <c:pt idx="1">
                  <c:v>75.599999999999994</c:v>
                </c:pt>
                <c:pt idx="2">
                  <c:v>80.2</c:v>
                </c:pt>
                <c:pt idx="3">
                  <c:v>93.5</c:v>
                </c:pt>
                <c:pt idx="4">
                  <c:v>42.7</c:v>
                </c:pt>
                <c:pt idx="5">
                  <c:v>35.200000000000003</c:v>
                </c:pt>
                <c:pt idx="6">
                  <c:v>29.8</c:v>
                </c:pt>
                <c:pt idx="7">
                  <c:v>56</c:v>
                </c:pt>
                <c:pt idx="8">
                  <c:v>94.3</c:v>
                </c:pt>
                <c:pt idx="9">
                  <c:v>95.4</c:v>
                </c:pt>
                <c:pt idx="10">
                  <c:v>42.9</c:v>
                </c:pt>
                <c:pt idx="11">
                  <c:v>49.2</c:v>
                </c:pt>
                <c:pt idx="12">
                  <c:v>94.6</c:v>
                </c:pt>
                <c:pt idx="13">
                  <c:v>20</c:v>
                </c:pt>
                <c:pt idx="14">
                  <c:v>21</c:v>
                </c:pt>
                <c:pt idx="15">
                  <c:v>25.2</c:v>
                </c:pt>
                <c:pt idx="16">
                  <c:v>65.8</c:v>
                </c:pt>
                <c:pt idx="17">
                  <c:v>93.2</c:v>
                </c:pt>
                <c:pt idx="18">
                  <c:v>17.2</c:v>
                </c:pt>
                <c:pt idx="19">
                  <c:v>28.2</c:v>
                </c:pt>
                <c:pt idx="20">
                  <c:v>4.5</c:v>
                </c:pt>
                <c:pt idx="21">
                  <c:v>20.2</c:v>
                </c:pt>
                <c:pt idx="22">
                  <c:v>65.599999999999994</c:v>
                </c:pt>
                <c:pt idx="23">
                  <c:v>57.4</c:v>
                </c:pt>
                <c:pt idx="24">
                  <c:v>94</c:v>
                </c:pt>
                <c:pt idx="25">
                  <c:v>100</c:v>
                </c:pt>
                <c:pt idx="26">
                  <c:v>9.1</c:v>
                </c:pt>
                <c:pt idx="27">
                  <c:v>30.1</c:v>
                </c:pt>
                <c:pt idx="28">
                  <c:v>100</c:v>
                </c:pt>
                <c:pt idx="29">
                  <c:v>48.8</c:v>
                </c:pt>
                <c:pt idx="30">
                  <c:v>21</c:v>
                </c:pt>
                <c:pt idx="31">
                  <c:v>22</c:v>
                </c:pt>
                <c:pt idx="32">
                  <c:v>11.9</c:v>
                </c:pt>
                <c:pt idx="33">
                  <c:v>20.2</c:v>
                </c:pt>
                <c:pt idx="34">
                  <c:v>41.3</c:v>
                </c:pt>
                <c:pt idx="35">
                  <c:v>7.5</c:v>
                </c:pt>
                <c:pt idx="36">
                  <c:v>64</c:v>
                </c:pt>
                <c:pt idx="37">
                  <c:v>36</c:v>
                </c:pt>
                <c:pt idx="38">
                  <c:v>15.5</c:v>
                </c:pt>
                <c:pt idx="39">
                  <c:v>20.8</c:v>
                </c:pt>
                <c:pt idx="40">
                  <c:v>38.299999999999997</c:v>
                </c:pt>
                <c:pt idx="41">
                  <c:v>70.099999999999994</c:v>
                </c:pt>
                <c:pt idx="42">
                  <c:v>6.3</c:v>
                </c:pt>
                <c:pt idx="43">
                  <c:v>30.6</c:v>
                </c:pt>
                <c:pt idx="44">
                  <c:v>100</c:v>
                </c:pt>
                <c:pt idx="45">
                  <c:v>34.9</c:v>
                </c:pt>
                <c:pt idx="46">
                  <c:v>54.3</c:v>
                </c:pt>
                <c:pt idx="47">
                  <c:v>29.2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2.3.'!$B$9:$B$56</c15:f>
                <c15:dlblRangeCache>
                  <c:ptCount val="48"/>
                  <c:pt idx="0">
                    <c:v>Japan</c:v>
                  </c:pt>
                  <c:pt idx="1">
                    <c:v>China</c:v>
                  </c:pt>
                  <c:pt idx="2">
                    <c:v>Republic of Korea</c:v>
                  </c:pt>
                  <c:pt idx="3">
                    <c:v>Mongolia</c:v>
                  </c:pt>
                  <c:pt idx="4">
                    <c:v>Turkmenistan</c:v>
                  </c:pt>
                  <c:pt idx="5">
                    <c:v>Azerbaijan</c:v>
                  </c:pt>
                  <c:pt idx="6">
                    <c:v>Tajikistan</c:v>
                  </c:pt>
                  <c:pt idx="7">
                    <c:v>Uzbekistan</c:v>
                  </c:pt>
                  <c:pt idx="8">
                    <c:v>Kazakhstan</c:v>
                  </c:pt>
                  <c:pt idx="9">
                    <c:v>Russian Federation</c:v>
                  </c:pt>
                  <c:pt idx="10">
                    <c:v>Kyrgyzstan</c:v>
                  </c:pt>
                  <c:pt idx="11">
                    <c:v>Armenia</c:v>
                  </c:pt>
                  <c:pt idx="12">
                    <c:v>Georgia</c:v>
                  </c:pt>
                  <c:pt idx="13">
                    <c:v>Micronesia, FS</c:v>
                  </c:pt>
                  <c:pt idx="14">
                    <c:v>Kiribati</c:v>
                  </c:pt>
                  <c:pt idx="15">
                    <c:v>Marshall Islands</c:v>
                  </c:pt>
                  <c:pt idx="16">
                    <c:v>Nauru</c:v>
                  </c:pt>
                  <c:pt idx="17">
                    <c:v>Palau</c:v>
                  </c:pt>
                  <c:pt idx="18">
                    <c:v>Solomon Islands</c:v>
                  </c:pt>
                  <c:pt idx="19">
                    <c:v>Tonga</c:v>
                  </c:pt>
                  <c:pt idx="20">
                    <c:v>Tuvalu</c:v>
                  </c:pt>
                  <c:pt idx="21">
                    <c:v>Samoa</c:v>
                  </c:pt>
                  <c:pt idx="22">
                    <c:v>Fiji</c:v>
                  </c:pt>
                  <c:pt idx="23">
                    <c:v>Vanuatu</c:v>
                  </c:pt>
                  <c:pt idx="24">
                    <c:v>Australia</c:v>
                  </c:pt>
                  <c:pt idx="25">
                    <c:v>New Zealand</c:v>
                  </c:pt>
                  <c:pt idx="26">
                    <c:v>Papua New Guinea</c:v>
                  </c:pt>
                  <c:pt idx="27">
                    <c:v>Maldives</c:v>
                  </c:pt>
                  <c:pt idx="28">
                    <c:v>Iran, IR</c:v>
                  </c:pt>
                  <c:pt idx="29">
                    <c:v>India</c:v>
                  </c:pt>
                  <c:pt idx="30">
                    <c:v>Nepal</c:v>
                  </c:pt>
                  <c:pt idx="31">
                    <c:v>Bangladesh</c:v>
                  </c:pt>
                  <c:pt idx="32">
                    <c:v>Bhutan</c:v>
                  </c:pt>
                  <c:pt idx="33">
                    <c:v>Pakistan</c:v>
                  </c:pt>
                  <c:pt idx="34">
                    <c:v>Sri Lanka</c:v>
                  </c:pt>
                  <c:pt idx="35">
                    <c:v>Afghanistan</c:v>
                  </c:pt>
                  <c:pt idx="36">
                    <c:v>Türkiye</c:v>
                  </c:pt>
                  <c:pt idx="37">
                    <c:v>Brunei Darussalam</c:v>
                  </c:pt>
                  <c:pt idx="38">
                    <c:v>Lao PDR</c:v>
                  </c:pt>
                  <c:pt idx="39">
                    <c:v>Cambodia</c:v>
                  </c:pt>
                  <c:pt idx="40">
                    <c:v>Viet Nam</c:v>
                  </c:pt>
                  <c:pt idx="41">
                    <c:v>Thailand</c:v>
                  </c:pt>
                  <c:pt idx="42">
                    <c:v>Myanmar</c:v>
                  </c:pt>
                  <c:pt idx="43">
                    <c:v>Timor-Leste</c:v>
                  </c:pt>
                  <c:pt idx="44">
                    <c:v>Singapore</c:v>
                  </c:pt>
                  <c:pt idx="45">
                    <c:v>Philippines</c:v>
                  </c:pt>
                  <c:pt idx="46">
                    <c:v>Indonesia</c:v>
                  </c:pt>
                  <c:pt idx="47">
                    <c:v>Malaysia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9-ED13-2F40-A511-65D2C30443C7}"/>
            </c:ext>
          </c:extLst>
        </c:ser>
        <c:ser>
          <c:idx val="1"/>
          <c:order val="1"/>
          <c:tx>
            <c:v>CovAVG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2.3.'!$J$9:$J$9</c:f>
              <c:numCache>
                <c:formatCode>0.0</c:formatCode>
                <c:ptCount val="1"/>
                <c:pt idx="0">
                  <c:v>100</c:v>
                </c:pt>
              </c:numCache>
            </c:numRef>
          </c:xVal>
          <c:yVal>
            <c:numRef>
              <c:f>'Figure 2.3.'!$I$9:$I$9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ED13-2F40-A511-65D2C304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519968"/>
        <c:axId val="940520688"/>
      </c:scatterChart>
      <c:valAx>
        <c:axId val="94051996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b="0"/>
                  <a:t>INFORM</a:t>
                </a:r>
                <a:r>
                  <a:rPr lang="en-US" b="0" baseline="0"/>
                  <a:t> Climate Change Risk Index: </a:t>
                </a:r>
                <a:r>
                  <a:rPr lang="en-US" b="0"/>
                  <a:t>MID-CENTURY (≈2050) CRISIS RISK, Pessimistic</a:t>
                </a:r>
                <a:r>
                  <a:rPr lang="en-US" b="0" baseline="0"/>
                  <a:t> </a:t>
                </a:r>
                <a:r>
                  <a:rPr lang="en-US" b="0"/>
                  <a:t>climate and socio-economic scenario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0520688"/>
        <c:crosses val="autoZero"/>
        <c:crossBetween val="midCat"/>
      </c:valAx>
      <c:valAx>
        <c:axId val="9405206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Population covered by at least one social protection benefit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0519968"/>
        <c:crosses val="autoZero"/>
        <c:crossBetween val="midCat"/>
      </c:valAx>
      <c:spPr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20000">
              <a:srgbClr val="F8AFB0"/>
            </a:gs>
            <a:gs pos="35000">
              <a:srgbClr val="FF796C"/>
            </a:gs>
            <a:gs pos="50000">
              <a:srgbClr val="EA0029"/>
            </a:gs>
            <a:gs pos="65000">
              <a:srgbClr val="A32035"/>
            </a:gs>
            <a:gs pos="100000">
              <a:srgbClr val="691C32"/>
            </a:gs>
          </a:gsLst>
          <a:lin ang="0" scaled="1"/>
          <a:tileRect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3D8593A-ADE3-40D5-8400-2C12E9C526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EE7-454B-8ECE-AA5909AFAD5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532C66-494C-4F1D-8636-E694030B74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EE7-454B-8ECE-AA5909AFAD50}"/>
                </c:ext>
              </c:extLst>
            </c:dLbl>
            <c:dLbl>
              <c:idx val="2"/>
              <c:layout>
                <c:manualLayout>
                  <c:x val="2.8735632183908063E-2"/>
                  <c:y val="4.1994750656167971E-2"/>
                </c:manualLayout>
              </c:layout>
              <c:tx>
                <c:rich>
                  <a:bodyPr/>
                  <a:lstStyle/>
                  <a:p>
                    <a:fld id="{7E6716C7-9F58-44ED-AF2A-D96167CD16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EE7-454B-8ECE-AA5909AFAD50}"/>
                </c:ext>
              </c:extLst>
            </c:dLbl>
            <c:dLbl>
              <c:idx val="3"/>
              <c:layout>
                <c:manualLayout>
                  <c:x val="4.9808429118773943E-2"/>
                  <c:y val="3.499562554680665E-3"/>
                </c:manualLayout>
              </c:layout>
              <c:tx>
                <c:rich>
                  <a:bodyPr/>
                  <a:lstStyle/>
                  <a:p>
                    <a:fld id="{9738F1AD-F294-47BD-9F72-FC59351678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EE7-454B-8ECE-AA5909AFAD5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FC8C66C-062B-4B4F-B021-A36C02BF93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EE7-454B-8ECE-AA5909AFAD50}"/>
                </c:ext>
              </c:extLst>
            </c:dLbl>
            <c:dLbl>
              <c:idx val="5"/>
              <c:layout>
                <c:manualLayout>
                  <c:x val="-1.7241379310344827E-2"/>
                  <c:y val="4.8993875765529306E-2"/>
                </c:manualLayout>
              </c:layout>
              <c:tx>
                <c:rich>
                  <a:bodyPr/>
                  <a:lstStyle/>
                  <a:p>
                    <a:fld id="{17DC1AD4-11E5-458F-9A68-328C1BF538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EE7-454B-8ECE-AA5909AFAD5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81C67D1-4596-44BA-8DA4-4FBB45DB21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EE7-454B-8ECE-AA5909AFAD5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D781857-DA2A-4599-9443-F3EB1817FD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EE7-454B-8ECE-AA5909AFAD5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8922FEE-B090-4D0D-8EC1-D05B84FFAA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EE7-454B-8ECE-AA5909AFAD5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7E65849-EAE3-4DF5-8216-0B17E5BDAB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EE7-454B-8ECE-AA5909AFAD5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6602477-E194-4198-9121-2998F670AA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EE7-454B-8ECE-AA5909AFAD5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C787E45-3855-44EC-8FDD-636716B25E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EE7-454B-8ECE-AA5909AFAD5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46C5C80-3D24-4CA6-BB3A-F27237C88B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EE7-454B-8ECE-AA5909AFAD5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3EE60686-FE84-4AD1-B48D-1982283A3B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EE7-454B-8ECE-AA5909AFAD5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7BE39C1-FB44-418F-8876-E3C5FB4C2F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EE7-454B-8ECE-AA5909AFAD5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9882665-F0DA-4C6F-A969-34DCD141E1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EE7-454B-8ECE-AA5909AFAD5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12FB020-9286-4A76-9417-1C120B3875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EE7-454B-8ECE-AA5909AFAD5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1CEBC71-D3D7-44E8-89AB-FCB4E7EEB1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EE7-454B-8ECE-AA5909AFAD5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3C17A8E-E0C9-4273-9F79-8A6BF86369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EE7-454B-8ECE-AA5909AFAD5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43387C1-A874-4DB3-9AE0-4B4386DE83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EE7-454B-8ECE-AA5909AFAD5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150B9D3-9D69-4802-BC3A-F5C3B4C143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EE7-454B-8ECE-AA5909AFAD5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6F3C6DF-3049-4100-924E-ABF279D804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EE7-454B-8ECE-AA5909AFAD5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3E24723A-AE3A-4B17-93A5-1D8515DEC7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EE7-454B-8ECE-AA5909AFAD5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E60C8B3-DBF5-4D57-B2FF-05AC4019EC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EE7-454B-8ECE-AA5909AFAD5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C6A330A-520C-4F67-AE43-EA5981A3BD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EE7-454B-8ECE-AA5909AFAD5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46649F3-185B-4703-AC80-98A3A0EC21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EE7-454B-8ECE-AA5909AFAD5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91C8427A-5404-4FAB-A037-B4A963BBF7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EE7-454B-8ECE-AA5909AFAD5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E0F11829-B3B8-4C88-975B-AD2757C635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EE7-454B-8ECE-AA5909AFAD5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191B55D-5CEF-4F23-B42C-A7DECC6E37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EE7-454B-8ECE-AA5909AFAD5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6EA34285-2659-44ED-BF38-A600150EBA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7EE7-454B-8ECE-AA5909AFAD5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9C2FDBE-81D1-46DC-A2DA-BDF7D0BFBB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7EE7-454B-8ECE-AA5909AFAD5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A859709B-D4B5-4757-A2EB-9AD05264B7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7EE7-454B-8ECE-AA5909AFAD5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244E27E-A699-48B9-A7EA-E2A448ED85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EE7-454B-8ECE-AA5909AFAD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2.5.'!$E$2:$E$34</c:f>
              <c:numCache>
                <c:formatCode>General</c:formatCode>
                <c:ptCount val="33"/>
                <c:pt idx="0">
                  <c:v>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28</c:v>
                </c:pt>
                <c:pt idx="8">
                  <c:v>48</c:v>
                </c:pt>
                <c:pt idx="9">
                  <c:v>11</c:v>
                </c:pt>
                <c:pt idx="10">
                  <c:v>51</c:v>
                </c:pt>
                <c:pt idx="11">
                  <c:v>0</c:v>
                </c:pt>
                <c:pt idx="12">
                  <c:v>56</c:v>
                </c:pt>
                <c:pt idx="13">
                  <c:v>15</c:v>
                </c:pt>
                <c:pt idx="14">
                  <c:v>19</c:v>
                </c:pt>
                <c:pt idx="15">
                  <c:v>5</c:v>
                </c:pt>
                <c:pt idx="16">
                  <c:v>51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>
                  <c:v>38</c:v>
                </c:pt>
                <c:pt idx="22">
                  <c:v>39</c:v>
                </c:pt>
                <c:pt idx="23">
                  <c:v>24</c:v>
                </c:pt>
                <c:pt idx="24">
                  <c:v>62</c:v>
                </c:pt>
                <c:pt idx="25">
                  <c:v>12</c:v>
                </c:pt>
                <c:pt idx="26">
                  <c:v>12</c:v>
                </c:pt>
                <c:pt idx="27">
                  <c:v>23</c:v>
                </c:pt>
                <c:pt idx="28">
                  <c:v>61</c:v>
                </c:pt>
                <c:pt idx="29">
                  <c:v>37</c:v>
                </c:pt>
                <c:pt idx="30">
                  <c:v>35</c:v>
                </c:pt>
                <c:pt idx="31">
                  <c:v>29</c:v>
                </c:pt>
                <c:pt idx="32">
                  <c:v>23</c:v>
                </c:pt>
              </c:numCache>
            </c:numRef>
          </c:xVal>
          <c:yVal>
            <c:numRef>
              <c:f>'Figure 2.5.'!$D$2:$D$34</c:f>
              <c:numCache>
                <c:formatCode>0.0</c:formatCode>
                <c:ptCount val="33"/>
                <c:pt idx="0">
                  <c:v>100</c:v>
                </c:pt>
                <c:pt idx="1">
                  <c:v>99.138890000000004</c:v>
                </c:pt>
                <c:pt idx="2">
                  <c:v>98.31474</c:v>
                </c:pt>
                <c:pt idx="3">
                  <c:v>86.653980000000004</c:v>
                </c:pt>
                <c:pt idx="4">
                  <c:v>93.293589999999995</c:v>
                </c:pt>
                <c:pt idx="5">
                  <c:v>83.369870000000006</c:v>
                </c:pt>
                <c:pt idx="6">
                  <c:v>82.252200000000002</c:v>
                </c:pt>
                <c:pt idx="7">
                  <c:v>80.711519999999993</c:v>
                </c:pt>
                <c:pt idx="8">
                  <c:v>58.080219999999997</c:v>
                </c:pt>
                <c:pt idx="9">
                  <c:v>76.900000000000006</c:v>
                </c:pt>
                <c:pt idx="10">
                  <c:v>58.327240000000003</c:v>
                </c:pt>
                <c:pt idx="11">
                  <c:v>88.077200000000005</c:v>
                </c:pt>
                <c:pt idx="12">
                  <c:v>36.215400000000002</c:v>
                </c:pt>
                <c:pt idx="13">
                  <c:v>60.044490000000003</c:v>
                </c:pt>
                <c:pt idx="14">
                  <c:v>46.104430000000001</c:v>
                </c:pt>
                <c:pt idx="15">
                  <c:v>36.601399999999998</c:v>
                </c:pt>
                <c:pt idx="16">
                  <c:v>60.310479999999998</c:v>
                </c:pt>
                <c:pt idx="17">
                  <c:v>33.537300000000002</c:v>
                </c:pt>
                <c:pt idx="18">
                  <c:v>63.025779999999997</c:v>
                </c:pt>
                <c:pt idx="19">
                  <c:v>49.315640000000002</c:v>
                </c:pt>
                <c:pt idx="20">
                  <c:v>45.582819999999998</c:v>
                </c:pt>
                <c:pt idx="21">
                  <c:v>36.126060000000003</c:v>
                </c:pt>
                <c:pt idx="22">
                  <c:v>33.436450000000001</c:v>
                </c:pt>
                <c:pt idx="23">
                  <c:v>45.843859999999999</c:v>
                </c:pt>
                <c:pt idx="24">
                  <c:v>29</c:v>
                </c:pt>
                <c:pt idx="25">
                  <c:v>33.1</c:v>
                </c:pt>
                <c:pt idx="26">
                  <c:v>31.542660000000001</c:v>
                </c:pt>
                <c:pt idx="27">
                  <c:v>13.45492</c:v>
                </c:pt>
                <c:pt idx="28">
                  <c:v>10.902889999999999</c:v>
                </c:pt>
                <c:pt idx="29">
                  <c:v>10.300369999999999</c:v>
                </c:pt>
                <c:pt idx="30">
                  <c:v>7.1020580000000004</c:v>
                </c:pt>
                <c:pt idx="31">
                  <c:v>32.088180000000001</c:v>
                </c:pt>
                <c:pt idx="32">
                  <c:v>1.520702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2.5.'!$C$2:$C$34</c15:f>
                <c15:dlblRangeCache>
                  <c:ptCount val="33"/>
                  <c:pt idx="0">
                    <c:v>Kazakhstan</c:v>
                  </c:pt>
                  <c:pt idx="1">
                    <c:v>Japan</c:v>
                  </c:pt>
                  <c:pt idx="2">
                    <c:v>Russian Federation</c:v>
                  </c:pt>
                  <c:pt idx="3">
                    <c:v>Macao, China</c:v>
                  </c:pt>
                  <c:pt idx="4">
                    <c:v>China</c:v>
                  </c:pt>
                  <c:pt idx="5">
                    <c:v>Hong Kong, China</c:v>
                  </c:pt>
                  <c:pt idx="6">
                    <c:v>Republic of Korea</c:v>
                  </c:pt>
                  <c:pt idx="7">
                    <c:v>Mongolia</c:v>
                  </c:pt>
                  <c:pt idx="8">
                    <c:v>Fiji</c:v>
                  </c:pt>
                  <c:pt idx="9">
                    <c:v>Türkiye</c:v>
                  </c:pt>
                  <c:pt idx="10">
                    <c:v>Kyrgyzstan</c:v>
                  </c:pt>
                  <c:pt idx="11">
                    <c:v>Singapore</c:v>
                  </c:pt>
                  <c:pt idx="12">
                    <c:v>Tajikistan</c:v>
                  </c:pt>
                  <c:pt idx="13">
                    <c:v>Iran (Islamic Rep. of)</c:v>
                  </c:pt>
                  <c:pt idx="14">
                    <c:v>Malaysia</c:v>
                  </c:pt>
                  <c:pt idx="15">
                    <c:v>Sri Lanka</c:v>
                  </c:pt>
                  <c:pt idx="16">
                    <c:v>Tonga</c:v>
                  </c:pt>
                  <c:pt idx="17">
                    <c:v>Armenia</c:v>
                  </c:pt>
                  <c:pt idx="18">
                    <c:v>Georgia</c:v>
                  </c:pt>
                  <c:pt idx="19">
                    <c:v>Thailand</c:v>
                  </c:pt>
                  <c:pt idx="20">
                    <c:v>Brunei Darussalam</c:v>
                  </c:pt>
                  <c:pt idx="21">
                    <c:v>Micronesia (F.S.)</c:v>
                  </c:pt>
                  <c:pt idx="22">
                    <c:v>Philippines</c:v>
                  </c:pt>
                  <c:pt idx="23">
                    <c:v>India</c:v>
                  </c:pt>
                  <c:pt idx="24">
                    <c:v>Papua New Guinea</c:v>
                  </c:pt>
                  <c:pt idx="25">
                    <c:v>Azerbaijan</c:v>
                  </c:pt>
                  <c:pt idx="26">
                    <c:v>Viet Nam</c:v>
                  </c:pt>
                  <c:pt idx="27">
                    <c:v>Indonesia</c:v>
                  </c:pt>
                  <c:pt idx="28">
                    <c:v>Pakistan</c:v>
                  </c:pt>
                  <c:pt idx="29">
                    <c:v>Lao PDR</c:v>
                  </c:pt>
                  <c:pt idx="30">
                    <c:v>Nepal</c:v>
                  </c:pt>
                  <c:pt idx="31">
                    <c:v>Cambodia</c:v>
                  </c:pt>
                  <c:pt idx="32">
                    <c:v>Bangladesh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0-7EE7-454B-8ECE-AA5909AFAD50}"/>
            </c:ext>
          </c:extLst>
        </c:ser>
        <c:ser>
          <c:idx val="1"/>
          <c:order val="1"/>
          <c:tx>
            <c:v>AgedAVG</c:v>
          </c:tx>
          <c:spPr>
            <a:ln w="158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9.5785440613026119E-3"/>
                  <c:y val="2.94334069168506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ESCAP Average:</a:t>
                    </a:r>
                    <a:r>
                      <a:rPr lang="en-US" baseline="0"/>
                      <a:t> </a:t>
                    </a:r>
                    <a:r>
                      <a:rPr lang="en-US"/>
                      <a:t>26.8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7EE7-454B-8ECE-AA5909AFAD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2.5.'!$L$2:$L$3</c:f>
              <c:numCache>
                <c:formatCode>0.0</c:formatCode>
                <c:ptCount val="2"/>
                <c:pt idx="0">
                  <c:v>22.636363636363637</c:v>
                </c:pt>
                <c:pt idx="1">
                  <c:v>22.636363636363637</c:v>
                </c:pt>
              </c:numCache>
            </c:numRef>
          </c:xVal>
          <c:yVal>
            <c:numRef>
              <c:f>'Figure 2.5.'!$M$2:$M$3</c:f>
              <c:numCache>
                <c:formatCode>0.0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7EE7-454B-8ECE-AA5909AFAD50}"/>
            </c:ext>
          </c:extLst>
        </c:ser>
        <c:ser>
          <c:idx val="2"/>
          <c:order val="2"/>
          <c:tx>
            <c:v>CovAVG</c:v>
          </c:tx>
          <c:spPr>
            <a:ln w="158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7EE7-454B-8ECE-AA5909AFAD50}"/>
              </c:ext>
            </c:extLst>
          </c:dPt>
          <c:dLbls>
            <c:dLbl>
              <c:idx val="0"/>
              <c:layout>
                <c:manualLayout>
                  <c:x val="1.1494252873563218E-2"/>
                  <c:y val="-2.9433406916850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ESCAP Average: </a:t>
                    </a:r>
                    <a:fld id="{3A7BDC86-8ECA-427D-8EBA-96C8531BECC5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3-7EE7-454B-8ECE-AA5909AFAD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2.5.'!$H$2:$H$3</c:f>
              <c:numCache>
                <c:formatCode>0.0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'Figure 2.5.'!$I$2:$I$3</c:f>
              <c:numCache>
                <c:formatCode>0.0</c:formatCode>
                <c:ptCount val="2"/>
                <c:pt idx="0">
                  <c:v>52.129555757575758</c:v>
                </c:pt>
                <c:pt idx="1">
                  <c:v>52.129555757575758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7EE7-454B-8ECE-AA5909AFA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843632"/>
        <c:axId val="940837512"/>
      </c:scatterChart>
      <c:valAx>
        <c:axId val="940843632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50"/>
                  <a:t>Number of years until entering aged society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0837512"/>
        <c:crosses val="autoZero"/>
        <c:crossBetween val="midCat"/>
      </c:valAx>
      <c:valAx>
        <c:axId val="9408375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1050"/>
                  <a:t>Share of the labour force actively contributing to a pension scheme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40843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solidFill>
              <a:srgbClr val="FFFF00"/>
            </a:solidFill>
            <a:ln w="25400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52D9C82-973A-4CD8-BCAC-276847F8A4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D96-4F04-A405-8F74020906C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2E8654F-FF4A-482F-B534-F975D2FE89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D96-4F04-A405-8F74020906C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51417CD-08AC-450F-AE2B-918521176C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D96-4F04-A405-8F74020906CF}"/>
                </c:ext>
              </c:extLst>
            </c:dLbl>
            <c:dLbl>
              <c:idx val="3"/>
              <c:layout>
                <c:manualLayout>
                  <c:x val="-7.7121616882909999E-2"/>
                  <c:y val="-4.0222826204879596E-2"/>
                </c:manualLayout>
              </c:layout>
              <c:tx>
                <c:rich>
                  <a:bodyPr/>
                  <a:lstStyle/>
                  <a:p>
                    <a:fld id="{770192B9-9987-4963-87A4-5BBC6E9891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D96-4F04-A405-8F74020906C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4C879D8-620E-4A2B-85D1-C9432C3EE9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D96-4F04-A405-8F74020906CF}"/>
                </c:ext>
              </c:extLst>
            </c:dLbl>
            <c:dLbl>
              <c:idx val="5"/>
              <c:layout>
                <c:manualLayout>
                  <c:x val="-1.238755839643146E-2"/>
                  <c:y val="-1.4465100370422325E-2"/>
                </c:manualLayout>
              </c:layout>
              <c:tx>
                <c:rich>
                  <a:bodyPr/>
                  <a:lstStyle/>
                  <a:p>
                    <a:fld id="{0FD09205-5AEF-46F7-9B58-46A3A0F4B2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D96-4F04-A405-8F74020906C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9393C96-1419-4127-B7A4-23334ACA36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D96-4F04-A405-8F74020906C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8754C69-90C6-4A3A-9DA7-97FD9B010C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D96-4F04-A405-8F74020906CF}"/>
                </c:ext>
              </c:extLst>
            </c:dLbl>
            <c:dLbl>
              <c:idx val="8"/>
              <c:layout>
                <c:manualLayout>
                  <c:x val="-3.4695728536448034E-2"/>
                  <c:y val="1.6268612700099296E-2"/>
                </c:manualLayout>
              </c:layout>
              <c:tx>
                <c:rich>
                  <a:bodyPr/>
                  <a:lstStyle/>
                  <a:p>
                    <a:fld id="{2E2DBAFC-3EA1-48F7-B50F-06D027DC06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D96-4F04-A405-8F74020906C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2808255-BD15-43B9-AB40-897A98E6B4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D96-4F04-A405-8F74020906C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E016A5E-920E-425C-B2B4-50E155FF9A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D96-4F04-A405-8F74020906CF}"/>
                </c:ext>
              </c:extLst>
            </c:dLbl>
            <c:dLbl>
              <c:idx val="11"/>
              <c:layout>
                <c:manualLayout>
                  <c:x val="-2.0201524634552742E-2"/>
                  <c:y val="-2.4402734961925031E-3"/>
                </c:manualLayout>
              </c:layout>
              <c:tx>
                <c:rich>
                  <a:bodyPr/>
                  <a:lstStyle/>
                  <a:p>
                    <a:fld id="{3C7D0AFA-05FD-4DC7-A7BA-537083D696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D96-4F04-A405-8F74020906C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6F204A4-73EE-4FCE-9117-D0059D536B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D96-4F04-A405-8F74020906C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51C09A3-32F7-45D6-BB0E-B58A3B16D7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D96-4F04-A405-8F74020906C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3581E43-CA77-4C4D-B1D7-AEEAC57610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D96-4F04-A405-8F74020906CF}"/>
                </c:ext>
              </c:extLst>
            </c:dLbl>
            <c:dLbl>
              <c:idx val="15"/>
              <c:layout>
                <c:manualLayout>
                  <c:x val="-6.5155322761557735E-2"/>
                  <c:y val="-2.1570905813469314E-2"/>
                </c:manualLayout>
              </c:layout>
              <c:tx>
                <c:rich>
                  <a:bodyPr/>
                  <a:lstStyle/>
                  <a:p>
                    <a:fld id="{EC99031E-3312-4FFA-8A67-5AF024D519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AD96-4F04-A405-8F74020906C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D391AB6-799D-40CB-83DE-7220F03258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D96-4F04-A405-8F74020906C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7CA81DB-0B60-475F-805C-6EC96D32D8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D96-4F04-A405-8F74020906C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2F6E962-A25C-4F86-BED9-3E0A5F5F6F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D96-4F04-A405-8F74020906C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56815DC-4740-4FE8-A3F4-6F01A13699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D96-4F04-A405-8F74020906C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676E732F-57D1-4F6B-9E51-64C7837755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D96-4F04-A405-8F74020906C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06E12F7C-70D3-4244-B386-CE489A12DF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D96-4F04-A405-8F74020906C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0FBA199-0A46-49DE-AB81-E616A8BDA8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D96-4F04-A405-8F74020906C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6401960-A518-4CF4-AB18-5CFD4FE232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D96-4F04-A405-8F74020906C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8BE737A5-981E-4A33-82D7-24DD14C94A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D96-4F04-A405-8F74020906C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D141816-E753-46CB-91D9-14277AB54F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D96-4F04-A405-8F74020906C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0FBAABA-AC35-4394-91DA-4470499D4B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D96-4F04-A405-8F74020906C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4453CF2C-69D1-4C2C-9B12-3DA943D836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D96-4F04-A405-8F74020906C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5666F76-EE1B-40A2-AE80-3A12A9EC77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D96-4F04-A405-8F74020906C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0D4C55F-781C-425F-B9B9-44287B5FF8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D96-4F04-A405-8F74020906C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B8927A6A-4059-4C0C-BEBB-031DC8D7A7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D96-4F04-A405-8F74020906C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B53635B6-7D5D-423F-A0B6-83F481E208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D96-4F04-A405-8F74020906C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5CCA6EB-41AB-4156-8D6C-A95CC4EFCC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D96-4F04-A405-8F74020906C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CEC7648A-572B-4DC9-8613-E6E0F1F7FC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D96-4F04-A405-8F74020906CF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D7DAFF5F-E573-4F4B-9C15-32F72EA791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D96-4F04-A405-8F74020906CF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EEFA420C-6915-44CB-908E-625338F4C64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D96-4F04-A405-8F74020906CF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A473420-9909-457E-984F-A61A3DFFAC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D96-4F04-A405-8F7402090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8288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2.6.'!$D$2:$D$38</c:f>
              <c:numCache>
                <c:formatCode>0.0</c:formatCode>
                <c:ptCount val="37"/>
                <c:pt idx="0">
                  <c:v>97.4</c:v>
                </c:pt>
                <c:pt idx="1">
                  <c:v>94.8</c:v>
                </c:pt>
                <c:pt idx="2">
                  <c:v>94.5</c:v>
                </c:pt>
                <c:pt idx="3">
                  <c:v>94</c:v>
                </c:pt>
                <c:pt idx="4">
                  <c:v>93.8</c:v>
                </c:pt>
                <c:pt idx="5">
                  <c:v>92</c:v>
                </c:pt>
                <c:pt idx="6">
                  <c:v>89.5</c:v>
                </c:pt>
                <c:pt idx="7">
                  <c:v>88.9</c:v>
                </c:pt>
                <c:pt idx="8">
                  <c:v>88.9</c:v>
                </c:pt>
                <c:pt idx="9">
                  <c:v>88.7</c:v>
                </c:pt>
                <c:pt idx="10">
                  <c:v>85.9</c:v>
                </c:pt>
                <c:pt idx="11">
                  <c:v>85.8</c:v>
                </c:pt>
                <c:pt idx="12">
                  <c:v>85.1</c:v>
                </c:pt>
                <c:pt idx="13">
                  <c:v>85.1</c:v>
                </c:pt>
                <c:pt idx="14">
                  <c:v>84.7</c:v>
                </c:pt>
                <c:pt idx="15">
                  <c:v>84.4</c:v>
                </c:pt>
                <c:pt idx="16">
                  <c:v>81.7</c:v>
                </c:pt>
                <c:pt idx="17">
                  <c:v>80.900000000000006</c:v>
                </c:pt>
                <c:pt idx="18">
                  <c:v>80.599999999999994</c:v>
                </c:pt>
                <c:pt idx="19">
                  <c:v>80.099999999999994</c:v>
                </c:pt>
                <c:pt idx="20">
                  <c:v>79</c:v>
                </c:pt>
                <c:pt idx="21">
                  <c:v>79</c:v>
                </c:pt>
                <c:pt idx="22">
                  <c:v>76.5</c:v>
                </c:pt>
                <c:pt idx="23">
                  <c:v>73.2</c:v>
                </c:pt>
                <c:pt idx="24">
                  <c:v>69.900000000000006</c:v>
                </c:pt>
                <c:pt idx="25">
                  <c:v>68.5</c:v>
                </c:pt>
                <c:pt idx="26">
                  <c:v>67.900000000000006</c:v>
                </c:pt>
                <c:pt idx="27">
                  <c:v>65.7</c:v>
                </c:pt>
                <c:pt idx="28">
                  <c:v>65</c:v>
                </c:pt>
                <c:pt idx="29">
                  <c:v>64.599999999999994</c:v>
                </c:pt>
                <c:pt idx="30">
                  <c:v>63.1</c:v>
                </c:pt>
                <c:pt idx="31">
                  <c:v>61.1</c:v>
                </c:pt>
                <c:pt idx="32">
                  <c:v>58.2</c:v>
                </c:pt>
                <c:pt idx="33">
                  <c:v>48.7</c:v>
                </c:pt>
                <c:pt idx="34">
                  <c:v>45.5</c:v>
                </c:pt>
                <c:pt idx="35">
                  <c:v>39</c:v>
                </c:pt>
                <c:pt idx="36">
                  <c:v>28.9</c:v>
                </c:pt>
              </c:numCache>
            </c:numRef>
          </c:xVal>
          <c:yVal>
            <c:numRef>
              <c:f>'Figure 2.6.'!$F$2:$F$38</c:f>
              <c:numCache>
                <c:formatCode>General</c:formatCode>
                <c:ptCount val="37"/>
                <c:pt idx="0">
                  <c:v>0.92</c:v>
                </c:pt>
                <c:pt idx="1">
                  <c:v>0.5867</c:v>
                </c:pt>
                <c:pt idx="2">
                  <c:v>0.68</c:v>
                </c:pt>
                <c:pt idx="3">
                  <c:v>0.85329999999999995</c:v>
                </c:pt>
                <c:pt idx="4">
                  <c:v>0.97330000000000005</c:v>
                </c:pt>
                <c:pt idx="5">
                  <c:v>0.74670000000000003</c:v>
                </c:pt>
                <c:pt idx="6">
                  <c:v>0.94669999999999999</c:v>
                </c:pt>
                <c:pt idx="7">
                  <c:v>0.72</c:v>
                </c:pt>
                <c:pt idx="8">
                  <c:v>0.97330000000000005</c:v>
                </c:pt>
                <c:pt idx="9">
                  <c:v>0.69330000000000003</c:v>
                </c:pt>
                <c:pt idx="10">
                  <c:v>0.56000000000000005</c:v>
                </c:pt>
                <c:pt idx="11">
                  <c:v>0.82669999999999999</c:v>
                </c:pt>
                <c:pt idx="12">
                  <c:v>0.73329999999999995</c:v>
                </c:pt>
                <c:pt idx="13">
                  <c:v>0.54669999999999996</c:v>
                </c:pt>
                <c:pt idx="14">
                  <c:v>0.6</c:v>
                </c:pt>
                <c:pt idx="15">
                  <c:v>0.84</c:v>
                </c:pt>
                <c:pt idx="16">
                  <c:v>0.73329999999999995</c:v>
                </c:pt>
                <c:pt idx="17">
                  <c:v>0.52</c:v>
                </c:pt>
                <c:pt idx="18">
                  <c:v>0.61329999999999996</c:v>
                </c:pt>
                <c:pt idx="19">
                  <c:v>0.69330000000000003</c:v>
                </c:pt>
                <c:pt idx="20">
                  <c:v>0.56000000000000005</c:v>
                </c:pt>
                <c:pt idx="21">
                  <c:v>0.70669999999999999</c:v>
                </c:pt>
                <c:pt idx="22">
                  <c:v>0.5333</c:v>
                </c:pt>
                <c:pt idx="23">
                  <c:v>0.56000000000000005</c:v>
                </c:pt>
                <c:pt idx="24">
                  <c:v>0.61329999999999996</c:v>
                </c:pt>
                <c:pt idx="25">
                  <c:v>0.33329999999999999</c:v>
                </c:pt>
                <c:pt idx="26">
                  <c:v>0.37330000000000002</c:v>
                </c:pt>
                <c:pt idx="27">
                  <c:v>0.1867</c:v>
                </c:pt>
                <c:pt idx="28">
                  <c:v>0.64</c:v>
                </c:pt>
                <c:pt idx="29">
                  <c:v>0.2</c:v>
                </c:pt>
                <c:pt idx="30">
                  <c:v>0.28000000000000003</c:v>
                </c:pt>
                <c:pt idx="31">
                  <c:v>0.62670000000000003</c:v>
                </c:pt>
                <c:pt idx="32">
                  <c:v>0.26669999999999999</c:v>
                </c:pt>
                <c:pt idx="33">
                  <c:v>0.56000000000000005</c:v>
                </c:pt>
                <c:pt idx="34">
                  <c:v>0.32</c:v>
                </c:pt>
                <c:pt idx="35">
                  <c:v>0.2</c:v>
                </c:pt>
                <c:pt idx="36">
                  <c:v>0.1867</c:v>
                </c:pt>
              </c:numCache>
            </c:numRef>
          </c:yVal>
          <c:bubbleSize>
            <c:numRef>
              <c:f>'Figure 2.6.'!$E$2:$E$38</c:f>
              <c:numCache>
                <c:formatCode>0.0</c:formatCode>
                <c:ptCount val="37"/>
                <c:pt idx="0">
                  <c:v>100</c:v>
                </c:pt>
                <c:pt idx="1">
                  <c:v>36</c:v>
                </c:pt>
                <c:pt idx="2">
                  <c:v>29.2</c:v>
                </c:pt>
                <c:pt idx="3">
                  <c:v>94</c:v>
                </c:pt>
                <c:pt idx="4">
                  <c:v>80.2</c:v>
                </c:pt>
                <c:pt idx="5">
                  <c:v>94.6</c:v>
                </c:pt>
                <c:pt idx="6">
                  <c:v>100</c:v>
                </c:pt>
                <c:pt idx="7">
                  <c:v>95.4</c:v>
                </c:pt>
                <c:pt idx="8">
                  <c:v>94.3</c:v>
                </c:pt>
                <c:pt idx="9">
                  <c:v>70.099999999999994</c:v>
                </c:pt>
                <c:pt idx="10">
                  <c:v>93.5</c:v>
                </c:pt>
                <c:pt idx="11">
                  <c:v>64</c:v>
                </c:pt>
                <c:pt idx="12">
                  <c:v>49.2</c:v>
                </c:pt>
                <c:pt idx="13">
                  <c:v>94.6</c:v>
                </c:pt>
                <c:pt idx="14">
                  <c:v>42.9</c:v>
                </c:pt>
                <c:pt idx="15">
                  <c:v>75.599999999999994</c:v>
                </c:pt>
                <c:pt idx="16">
                  <c:v>56</c:v>
                </c:pt>
                <c:pt idx="17">
                  <c:v>100</c:v>
                </c:pt>
                <c:pt idx="18">
                  <c:v>38.299999999999997</c:v>
                </c:pt>
                <c:pt idx="19">
                  <c:v>54.3</c:v>
                </c:pt>
                <c:pt idx="20">
                  <c:v>30.1</c:v>
                </c:pt>
                <c:pt idx="21">
                  <c:v>35.200000000000003</c:v>
                </c:pt>
                <c:pt idx="22">
                  <c:v>11.9</c:v>
                </c:pt>
                <c:pt idx="23">
                  <c:v>65.599999999999994</c:v>
                </c:pt>
                <c:pt idx="24">
                  <c:v>41.3</c:v>
                </c:pt>
                <c:pt idx="25">
                  <c:v>20.8</c:v>
                </c:pt>
                <c:pt idx="26">
                  <c:v>57.4</c:v>
                </c:pt>
                <c:pt idx="27">
                  <c:v>6.3</c:v>
                </c:pt>
                <c:pt idx="28">
                  <c:v>34.9</c:v>
                </c:pt>
                <c:pt idx="29">
                  <c:v>15.5</c:v>
                </c:pt>
                <c:pt idx="30">
                  <c:v>20.2</c:v>
                </c:pt>
                <c:pt idx="31">
                  <c:v>22</c:v>
                </c:pt>
                <c:pt idx="32">
                  <c:v>28.2</c:v>
                </c:pt>
                <c:pt idx="33">
                  <c:v>20.2</c:v>
                </c:pt>
                <c:pt idx="34">
                  <c:v>21</c:v>
                </c:pt>
                <c:pt idx="35">
                  <c:v>30.6</c:v>
                </c:pt>
                <c:pt idx="36">
                  <c:v>7.5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'Figure 2.6.'!$B$2:$B$38</c15:f>
                <c15:dlblRangeCache>
                  <c:ptCount val="37"/>
                  <c:pt idx="0">
                    <c:v>Singapore</c:v>
                  </c:pt>
                  <c:pt idx="1">
                    <c:v>Brunei Darussalam</c:v>
                  </c:pt>
                  <c:pt idx="2">
                    <c:v>Malaysia</c:v>
                  </c:pt>
                  <c:pt idx="3">
                    <c:v>Australia</c:v>
                  </c:pt>
                  <c:pt idx="4">
                    <c:v>Republic of Korea</c:v>
                  </c:pt>
                  <c:pt idx="5">
                    <c:v>Japan</c:v>
                  </c:pt>
                  <c:pt idx="6">
                    <c:v>New Zealand</c:v>
                  </c:pt>
                  <c:pt idx="7">
                    <c:v>Russian Federation</c:v>
                  </c:pt>
                  <c:pt idx="8">
                    <c:v>Kazakhstan</c:v>
                  </c:pt>
                  <c:pt idx="9">
                    <c:v>Thailand</c:v>
                  </c:pt>
                  <c:pt idx="10">
                    <c:v>Mongolia</c:v>
                  </c:pt>
                  <c:pt idx="11">
                    <c:v>Türkiye</c:v>
                  </c:pt>
                  <c:pt idx="12">
                    <c:v>Armenia</c:v>
                  </c:pt>
                  <c:pt idx="13">
                    <c:v>Georgia</c:v>
                  </c:pt>
                  <c:pt idx="14">
                    <c:v>Kyrgyzstan</c:v>
                  </c:pt>
                  <c:pt idx="15">
                    <c:v>China</c:v>
                  </c:pt>
                  <c:pt idx="16">
                    <c:v>Uzbekistan</c:v>
                  </c:pt>
                  <c:pt idx="17">
                    <c:v>Iran, IR</c:v>
                  </c:pt>
                  <c:pt idx="18">
                    <c:v>Viet Nam</c:v>
                  </c:pt>
                  <c:pt idx="19">
                    <c:v>Indonesia</c:v>
                  </c:pt>
                  <c:pt idx="20">
                    <c:v>Maldives</c:v>
                  </c:pt>
                  <c:pt idx="21">
                    <c:v>Azerbaijan</c:v>
                  </c:pt>
                  <c:pt idx="22">
                    <c:v>Bhutan</c:v>
                  </c:pt>
                  <c:pt idx="23">
                    <c:v>Fiji</c:v>
                  </c:pt>
                  <c:pt idx="24">
                    <c:v>Sri Lanka</c:v>
                  </c:pt>
                  <c:pt idx="25">
                    <c:v>Cambodia</c:v>
                  </c:pt>
                  <c:pt idx="26">
                    <c:v>Vanuatu</c:v>
                  </c:pt>
                  <c:pt idx="27">
                    <c:v>Myanmar</c:v>
                  </c:pt>
                  <c:pt idx="28">
                    <c:v>Philippines</c:v>
                  </c:pt>
                  <c:pt idx="29">
                    <c:v>Lao PDR</c:v>
                  </c:pt>
                  <c:pt idx="30">
                    <c:v>Samoa</c:v>
                  </c:pt>
                  <c:pt idx="31">
                    <c:v>Bangladesh</c:v>
                  </c:pt>
                  <c:pt idx="32">
                    <c:v>Tonga</c:v>
                  </c:pt>
                  <c:pt idx="33">
                    <c:v>Pakistan</c:v>
                  </c:pt>
                  <c:pt idx="34">
                    <c:v>Kiribati</c:v>
                  </c:pt>
                  <c:pt idx="35">
                    <c:v>Timor-Leste</c:v>
                  </c:pt>
                  <c:pt idx="36">
                    <c:v>Afghanistan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5-AD96-4F04-A405-8F7402090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0"/>
        <c:showNegBubbles val="0"/>
        <c:axId val="1645618560"/>
        <c:axId val="264146447"/>
      </c:bubbleChart>
      <c:valAx>
        <c:axId val="164561856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ICT Development Index (IDI)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146447"/>
        <c:crosses val="autoZero"/>
        <c:crossBetween val="midCat"/>
      </c:valAx>
      <c:valAx>
        <c:axId val="264146447"/>
        <c:scaling>
          <c:orientation val="minMax"/>
          <c:max val="1.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Service Provision</a:t>
                </a:r>
                <a:r>
                  <a:rPr lang="en-GB" baseline="0"/>
                  <a:t> </a:t>
                </a:r>
                <a:r>
                  <a:rPr lang="en-GB"/>
                  <a:t>Indicator of the Online Service Index (OSI)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618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14</xdr:col>
      <xdr:colOff>259862</xdr:colOff>
      <xdr:row>26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19445-26EE-40CF-ACEA-B2241736F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6" r="1216"/>
        <a:stretch>
          <a:fillRect/>
        </a:stretch>
      </xdr:blipFill>
      <xdr:spPr>
        <a:xfrm>
          <a:off x="609600" y="419100"/>
          <a:ext cx="8184662" cy="453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325701</xdr:colOff>
      <xdr:row>22</xdr:row>
      <xdr:rowOff>23812</xdr:rowOff>
    </xdr:from>
    <xdr:to>
      <xdr:col>28</xdr:col>
      <xdr:colOff>178593</xdr:colOff>
      <xdr:row>54</xdr:row>
      <xdr:rowOff>130968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200CAD-ED53-0C4F-AB0A-FE11F8FED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171449</xdr:rowOff>
    </xdr:from>
    <xdr:to>
      <xdr:col>16</xdr:col>
      <xdr:colOff>542925</xdr:colOff>
      <xdr:row>28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2310CE-1117-4744-9F06-D5146AB37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592666</xdr:colOff>
      <xdr:row>0</xdr:row>
      <xdr:rowOff>1735666</xdr:rowOff>
    </xdr:from>
    <xdr:to>
      <xdr:col>22</xdr:col>
      <xdr:colOff>169332</xdr:colOff>
      <xdr:row>38</xdr:row>
      <xdr:rowOff>74082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E79E4F-D103-4CC6-A530-C8383C2FA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lahattin Selsah Pasali" id="{2374DFE3-7AEA-472D-809B-174296C2E4FA}" userId="S::pasali@un.org::6398ad19-6f45-4d56-b9e4-b0e55d268124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75D0DF-EFF2-4134-BA68-950250B44A44}" name="Table43" displayName="Table43" ref="A1:F1048558" totalsRowShown="0" headerRowDxfId="8" dataDxfId="6" headerRowBorderDxfId="7">
  <autoFilter ref="A1:F1048558" xr:uid="{0E502DD7-686A-4A49-8339-D4F07F09C6CF}"/>
  <sortState xmlns:xlrd2="http://schemas.microsoft.com/office/spreadsheetml/2017/richdata2" ref="A2:F41">
    <sortCondition descending="1" ref="D1:D1048558"/>
  </sortState>
  <tableColumns count="6">
    <tableColumn id="1" xr3:uid="{F758B498-F8A8-4566-BD4D-CD7968F2F793}" name="ISO3" dataDxfId="5"/>
    <tableColumn id="2" xr3:uid="{CDFAB303-8745-48B7-AA5D-1D67F3BE1374}" name="Country/Territory" dataDxfId="4"/>
    <tableColumn id="3" xr3:uid="{C12419AE-0982-4443-BA63-0191D9F0562E}" name="Region" dataDxfId="3"/>
    <tableColumn id="4" xr3:uid="{0F85B70C-EEBF-4476-8FDC-3B7011B8974E}" name="ICT Development Index (IDI)" dataDxfId="2"/>
    <tableColumn id="6" xr3:uid="{8398CD2E-7DEB-4057-A080-55C68557EBE9}" name="SDG 1.3.1 – Population covered by at least one social protection benefit (excluding health)" dataDxfId="1"/>
    <tableColumn id="7" xr3:uid="{C45788BB-6151-4AA6-8F5C-CAF4AB019EBF}" name="Service Provision Indicator of the Online Service Index (OSI)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5-21T01:14:12.34" personId="{2374DFE3-7AEA-472D-809B-174296C2E4FA}" id="{CF425095-25DD-4FD8-82AD-09AF32B1A4FE}">
    <text>@Zilu Can you please add the underlying data here.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8451-8F6C-4228-BF1D-1CF714E4C898}">
  <dimension ref="A1"/>
  <sheetViews>
    <sheetView tabSelected="1" workbookViewId="0">
      <selection activeCell="A7" sqref="A7"/>
    </sheetView>
  </sheetViews>
  <sheetFormatPr defaultRowHeight="15" x14ac:dyDescent="0.25"/>
  <sheetData>
    <row r="1" spans="1:1" x14ac:dyDescent="0.25">
      <c r="A1" t="s">
        <v>141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3E8D-7152-4178-BBB7-EC5C6E4BBC6A}">
  <dimension ref="A1:J25"/>
  <sheetViews>
    <sheetView workbookViewId="0">
      <selection activeCell="C25" sqref="C25"/>
    </sheetView>
  </sheetViews>
  <sheetFormatPr defaultRowHeight="15" x14ac:dyDescent="0.25"/>
  <cols>
    <col min="1" max="1" width="29" bestFit="1" customWidth="1"/>
    <col min="3" max="3" width="19.140625" bestFit="1" customWidth="1"/>
    <col min="4" max="4" width="15.28515625" bestFit="1" customWidth="1"/>
  </cols>
  <sheetData>
    <row r="1" spans="1:10" x14ac:dyDescent="0.25">
      <c r="A1" t="s">
        <v>142</v>
      </c>
      <c r="B1" t="s">
        <v>143</v>
      </c>
      <c r="C1" t="s">
        <v>144</v>
      </c>
      <c r="D1" s="33" t="s">
        <v>145</v>
      </c>
      <c r="E1" s="33" t="s">
        <v>146</v>
      </c>
      <c r="F1" t="s">
        <v>147</v>
      </c>
      <c r="G1" s="33" t="s">
        <v>148</v>
      </c>
    </row>
    <row r="2" spans="1:10" x14ac:dyDescent="0.25">
      <c r="A2" t="s">
        <v>149</v>
      </c>
      <c r="B2">
        <v>2018</v>
      </c>
      <c r="C2" t="s">
        <v>150</v>
      </c>
      <c r="D2" s="33">
        <v>66</v>
      </c>
      <c r="E2" s="33">
        <v>40</v>
      </c>
      <c r="F2">
        <v>57</v>
      </c>
      <c r="G2" s="33">
        <f>E2+F2</f>
        <v>97</v>
      </c>
    </row>
    <row r="3" spans="1:10" x14ac:dyDescent="0.25">
      <c r="A3" t="s">
        <v>151</v>
      </c>
      <c r="B3">
        <v>2019</v>
      </c>
      <c r="C3" t="s">
        <v>150</v>
      </c>
      <c r="D3" s="33">
        <v>99</v>
      </c>
      <c r="E3" s="33">
        <v>97</v>
      </c>
      <c r="F3">
        <v>2</v>
      </c>
      <c r="G3" s="33">
        <f t="shared" ref="G3:G20" si="0">E3+F3</f>
        <v>99</v>
      </c>
    </row>
    <row r="4" spans="1:10" x14ac:dyDescent="0.25">
      <c r="A4" t="s">
        <v>152</v>
      </c>
      <c r="B4">
        <v>2019</v>
      </c>
      <c r="C4" t="s">
        <v>150</v>
      </c>
      <c r="D4" s="33">
        <v>100</v>
      </c>
      <c r="E4" s="33">
        <v>100</v>
      </c>
      <c r="F4">
        <v>0</v>
      </c>
      <c r="G4" s="33">
        <f t="shared" si="0"/>
        <v>100</v>
      </c>
      <c r="J4" s="34"/>
    </row>
    <row r="5" spans="1:10" x14ac:dyDescent="0.25">
      <c r="A5" t="s">
        <v>149</v>
      </c>
      <c r="B5">
        <v>2018</v>
      </c>
      <c r="C5" t="s">
        <v>153</v>
      </c>
      <c r="D5" s="33">
        <v>60</v>
      </c>
      <c r="E5" s="33">
        <v>39</v>
      </c>
      <c r="F5">
        <v>50</v>
      </c>
      <c r="G5" s="33">
        <f t="shared" si="0"/>
        <v>89</v>
      </c>
      <c r="J5" s="34"/>
    </row>
    <row r="6" spans="1:10" x14ac:dyDescent="0.25">
      <c r="A6" t="s">
        <v>151</v>
      </c>
      <c r="B6">
        <v>2019</v>
      </c>
      <c r="C6" t="s">
        <v>153</v>
      </c>
      <c r="D6" s="33">
        <v>95</v>
      </c>
      <c r="E6" s="33">
        <v>89</v>
      </c>
      <c r="F6">
        <v>10</v>
      </c>
      <c r="G6" s="33">
        <f t="shared" si="0"/>
        <v>99</v>
      </c>
      <c r="J6" s="34"/>
    </row>
    <row r="7" spans="1:10" x14ac:dyDescent="0.25">
      <c r="A7" t="s">
        <v>152</v>
      </c>
      <c r="B7">
        <v>2019</v>
      </c>
      <c r="C7" t="s">
        <v>153</v>
      </c>
      <c r="D7" s="33">
        <v>99</v>
      </c>
      <c r="E7" s="33">
        <v>98</v>
      </c>
      <c r="F7">
        <v>2</v>
      </c>
      <c r="G7" s="33">
        <f t="shared" si="0"/>
        <v>100</v>
      </c>
    </row>
    <row r="8" spans="1:10" x14ac:dyDescent="0.25">
      <c r="A8" t="s">
        <v>149</v>
      </c>
      <c r="B8">
        <v>2018</v>
      </c>
      <c r="C8" t="s">
        <v>154</v>
      </c>
      <c r="D8" s="33">
        <v>94</v>
      </c>
      <c r="E8" s="33">
        <v>85</v>
      </c>
      <c r="F8">
        <v>15</v>
      </c>
      <c r="G8" s="33">
        <f t="shared" si="0"/>
        <v>100</v>
      </c>
      <c r="J8" s="34"/>
    </row>
    <row r="9" spans="1:10" x14ac:dyDescent="0.25">
      <c r="A9" t="s">
        <v>151</v>
      </c>
      <c r="B9">
        <v>2019</v>
      </c>
      <c r="C9" t="s">
        <v>154</v>
      </c>
      <c r="D9" s="33">
        <v>99</v>
      </c>
      <c r="E9" s="33">
        <v>97</v>
      </c>
      <c r="F9">
        <v>3</v>
      </c>
      <c r="G9" s="33">
        <f t="shared" si="0"/>
        <v>100</v>
      </c>
    </row>
    <row r="10" spans="1:10" x14ac:dyDescent="0.25">
      <c r="A10" t="s">
        <v>152</v>
      </c>
      <c r="B10">
        <v>2019</v>
      </c>
      <c r="C10" t="s">
        <v>154</v>
      </c>
      <c r="D10" s="33">
        <v>100</v>
      </c>
      <c r="E10" s="33">
        <v>100</v>
      </c>
      <c r="F10">
        <v>0</v>
      </c>
      <c r="G10" s="33">
        <f t="shared" si="0"/>
        <v>100</v>
      </c>
    </row>
    <row r="11" spans="1:10" x14ac:dyDescent="0.25">
      <c r="A11" t="s">
        <v>151</v>
      </c>
      <c r="B11">
        <v>2019</v>
      </c>
      <c r="C11" t="s">
        <v>155</v>
      </c>
      <c r="D11" s="33">
        <v>52</v>
      </c>
      <c r="E11" s="33">
        <v>12</v>
      </c>
      <c r="F11">
        <v>77</v>
      </c>
      <c r="G11" s="33">
        <f t="shared" si="0"/>
        <v>89</v>
      </c>
    </row>
    <row r="12" spans="1:10" x14ac:dyDescent="0.25">
      <c r="A12" t="s">
        <v>149</v>
      </c>
      <c r="B12">
        <v>2018</v>
      </c>
      <c r="C12" t="s">
        <v>155</v>
      </c>
      <c r="D12" s="33">
        <v>26</v>
      </c>
      <c r="E12" s="33">
        <v>3</v>
      </c>
      <c r="F12">
        <v>72</v>
      </c>
      <c r="G12" s="33">
        <f t="shared" si="0"/>
        <v>75</v>
      </c>
    </row>
    <row r="13" spans="1:10" x14ac:dyDescent="0.25">
      <c r="A13" t="s">
        <v>158</v>
      </c>
      <c r="B13">
        <v>2021</v>
      </c>
      <c r="C13" t="s">
        <v>150</v>
      </c>
      <c r="D13" s="33">
        <v>98</v>
      </c>
      <c r="E13" s="33">
        <v>97</v>
      </c>
      <c r="F13">
        <v>3</v>
      </c>
      <c r="G13" s="33">
        <f t="shared" si="0"/>
        <v>100</v>
      </c>
    </row>
    <row r="14" spans="1:10" x14ac:dyDescent="0.25">
      <c r="A14" t="s">
        <v>158</v>
      </c>
      <c r="B14">
        <v>2021</v>
      </c>
      <c r="C14" t="s">
        <v>153</v>
      </c>
      <c r="D14" s="33">
        <v>77</v>
      </c>
      <c r="E14" s="33">
        <v>61</v>
      </c>
      <c r="F14">
        <v>35</v>
      </c>
      <c r="G14" s="33">
        <f t="shared" si="0"/>
        <v>96</v>
      </c>
    </row>
    <row r="15" spans="1:10" x14ac:dyDescent="0.25">
      <c r="A15" t="s">
        <v>158</v>
      </c>
      <c r="B15">
        <v>2021</v>
      </c>
      <c r="C15" t="s">
        <v>155</v>
      </c>
      <c r="D15" s="33">
        <v>85</v>
      </c>
      <c r="E15" s="33">
        <v>66</v>
      </c>
      <c r="F15">
        <v>33</v>
      </c>
      <c r="G15" s="33">
        <f t="shared" si="0"/>
        <v>99</v>
      </c>
    </row>
    <row r="16" spans="1:10" x14ac:dyDescent="0.25">
      <c r="A16" t="s">
        <v>158</v>
      </c>
      <c r="B16">
        <v>2021</v>
      </c>
      <c r="C16" t="s">
        <v>154</v>
      </c>
      <c r="D16" s="33">
        <v>100</v>
      </c>
      <c r="E16" s="33">
        <v>97</v>
      </c>
      <c r="F16">
        <v>3</v>
      </c>
      <c r="G16" s="33">
        <f t="shared" si="0"/>
        <v>100</v>
      </c>
    </row>
    <row r="17" spans="1:7" x14ac:dyDescent="0.25">
      <c r="A17" t="s">
        <v>157</v>
      </c>
      <c r="B17">
        <v>2019</v>
      </c>
      <c r="C17" t="s">
        <v>150</v>
      </c>
      <c r="D17" s="33">
        <v>95</v>
      </c>
      <c r="E17" s="33">
        <v>94</v>
      </c>
      <c r="F17">
        <v>5</v>
      </c>
      <c r="G17" s="33">
        <f t="shared" si="0"/>
        <v>99</v>
      </c>
    </row>
    <row r="18" spans="1:7" x14ac:dyDescent="0.25">
      <c r="A18" t="s">
        <v>157</v>
      </c>
      <c r="B18">
        <v>2019</v>
      </c>
      <c r="C18" t="s">
        <v>153</v>
      </c>
      <c r="D18" s="33">
        <v>64</v>
      </c>
      <c r="E18" s="33">
        <v>45</v>
      </c>
      <c r="F18">
        <v>43</v>
      </c>
      <c r="G18" s="33">
        <f t="shared" si="0"/>
        <v>88</v>
      </c>
    </row>
    <row r="19" spans="1:7" x14ac:dyDescent="0.25">
      <c r="A19" t="s">
        <v>157</v>
      </c>
      <c r="B19">
        <v>2019</v>
      </c>
      <c r="C19" t="s">
        <v>155</v>
      </c>
      <c r="D19" s="33">
        <v>5</v>
      </c>
      <c r="E19" s="33">
        <v>0</v>
      </c>
      <c r="F19">
        <v>19</v>
      </c>
      <c r="G19" s="33">
        <f t="shared" si="0"/>
        <v>19</v>
      </c>
    </row>
    <row r="20" spans="1:7" x14ac:dyDescent="0.25">
      <c r="A20" t="s">
        <v>157</v>
      </c>
      <c r="B20">
        <v>2019</v>
      </c>
      <c r="C20" t="s">
        <v>154</v>
      </c>
      <c r="D20" s="33">
        <v>79</v>
      </c>
      <c r="E20" s="33">
        <v>62</v>
      </c>
      <c r="F20">
        <v>37</v>
      </c>
      <c r="G20" s="33">
        <f t="shared" si="0"/>
        <v>99</v>
      </c>
    </row>
    <row r="24" spans="1:7" x14ac:dyDescent="0.25">
      <c r="A24" s="35"/>
    </row>
    <row r="25" spans="1:7" x14ac:dyDescent="0.25">
      <c r="A25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2749-D472-E144-916E-3F938814CE6F}">
  <dimension ref="A1:AA59"/>
  <sheetViews>
    <sheetView zoomScale="80" zoomScaleNormal="80" workbookViewId="0">
      <selection activeCell="C1" sqref="C1"/>
    </sheetView>
  </sheetViews>
  <sheetFormatPr defaultColWidth="9.140625" defaultRowHeight="12" x14ac:dyDescent="0.2"/>
  <cols>
    <col min="1" max="1" width="7.85546875" style="8" customWidth="1"/>
    <col min="2" max="2" width="17.28515625" style="8" bestFit="1" customWidth="1"/>
    <col min="3" max="3" width="25" style="8" customWidth="1"/>
    <col min="4" max="6" width="19" style="8" customWidth="1"/>
    <col min="7" max="17" width="9.140625" style="8"/>
    <col min="18" max="18" width="2.5703125" style="8" customWidth="1"/>
    <col min="19" max="19" width="9.140625" style="8"/>
    <col min="20" max="20" width="2.5703125" style="8" customWidth="1"/>
    <col min="21" max="21" width="9.140625" style="8"/>
    <col min="22" max="22" width="2.5703125" style="8" customWidth="1"/>
    <col min="23" max="23" width="9.140625" style="8"/>
    <col min="24" max="24" width="2.5703125" style="8" customWidth="1"/>
    <col min="25" max="25" width="9.140625" style="8"/>
    <col min="26" max="26" width="2.5703125" style="8" customWidth="1"/>
    <col min="27" max="16384" width="9.140625" style="8"/>
  </cols>
  <sheetData>
    <row r="1" spans="1:10" s="3" customFormat="1" ht="12.75" x14ac:dyDescent="0.2">
      <c r="A1" s="1" t="s">
        <v>0</v>
      </c>
      <c r="B1" s="1"/>
      <c r="C1" s="2"/>
      <c r="D1" s="2"/>
    </row>
    <row r="2" spans="1:10" s="3" customFormat="1" ht="12.75" x14ac:dyDescent="0.2">
      <c r="A2" s="3" t="s">
        <v>1</v>
      </c>
      <c r="B2" s="1"/>
      <c r="C2" s="2"/>
      <c r="D2" s="2"/>
    </row>
    <row r="3" spans="1:10" s="3" customFormat="1" ht="12.75" x14ac:dyDescent="0.2">
      <c r="A3" s="3" t="s">
        <v>2</v>
      </c>
      <c r="B3" s="1"/>
      <c r="C3" s="2"/>
      <c r="D3" s="2"/>
    </row>
    <row r="4" spans="1:10" s="3" customFormat="1" ht="12.75" x14ac:dyDescent="0.2">
      <c r="A4" s="4" t="s">
        <v>3</v>
      </c>
      <c r="B4" s="1"/>
      <c r="C4" s="2"/>
      <c r="D4" s="2"/>
    </row>
    <row r="5" spans="1:10" s="3" customFormat="1" ht="12.75" x14ac:dyDescent="0.2">
      <c r="A5" s="4" t="s">
        <v>4</v>
      </c>
      <c r="B5" s="1"/>
      <c r="C5" s="2"/>
      <c r="D5" s="2"/>
    </row>
    <row r="6" spans="1:10" s="3" customFormat="1" ht="12.75" x14ac:dyDescent="0.2">
      <c r="A6" s="4"/>
      <c r="B6" s="1"/>
      <c r="C6" s="2"/>
      <c r="D6" s="2"/>
    </row>
    <row r="7" spans="1:10" s="3" customFormat="1" ht="12.75" x14ac:dyDescent="0.2">
      <c r="A7" s="4"/>
      <c r="B7" s="1"/>
      <c r="C7" s="2"/>
      <c r="D7" s="2"/>
    </row>
    <row r="8" spans="1:10" ht="54" x14ac:dyDescent="0.25">
      <c r="A8" s="5" t="s">
        <v>5</v>
      </c>
      <c r="B8" s="5" t="s">
        <v>163</v>
      </c>
      <c r="C8" s="5" t="s">
        <v>6</v>
      </c>
      <c r="D8" s="6" t="s">
        <v>7</v>
      </c>
      <c r="E8" s="6" t="s">
        <v>8</v>
      </c>
      <c r="F8" s="7" t="s">
        <v>9</v>
      </c>
      <c r="H8"/>
      <c r="I8" s="5" t="s">
        <v>10</v>
      </c>
      <c r="J8" s="5" t="s">
        <v>11</v>
      </c>
    </row>
    <row r="9" spans="1:10" ht="15" x14ac:dyDescent="0.25">
      <c r="A9" s="9" t="s">
        <v>16</v>
      </c>
      <c r="B9" s="9" t="s">
        <v>17</v>
      </c>
      <c r="C9" s="9" t="s">
        <v>14</v>
      </c>
      <c r="D9" s="9">
        <v>2.2999999999999998</v>
      </c>
      <c r="E9" s="10">
        <v>2.2999999999999998</v>
      </c>
      <c r="F9" s="8">
        <v>94.6</v>
      </c>
      <c r="H9"/>
      <c r="I9" s="10" t="e">
        <f>#REF!</f>
        <v>#REF!</v>
      </c>
      <c r="J9" s="10">
        <v>100</v>
      </c>
    </row>
    <row r="10" spans="1:10" ht="13.5" x14ac:dyDescent="0.2">
      <c r="A10" s="9" t="s">
        <v>20</v>
      </c>
      <c r="B10" s="9" t="s">
        <v>21</v>
      </c>
      <c r="C10" s="9" t="s">
        <v>14</v>
      </c>
      <c r="D10" s="9">
        <v>3.9</v>
      </c>
      <c r="E10" s="10">
        <v>4</v>
      </c>
      <c r="F10" s="8">
        <v>75.599999999999994</v>
      </c>
    </row>
    <row r="11" spans="1:10" ht="13.5" x14ac:dyDescent="0.2">
      <c r="A11" s="9" t="s">
        <v>22</v>
      </c>
      <c r="B11" s="9" t="s">
        <v>23</v>
      </c>
      <c r="C11" s="9" t="s">
        <v>14</v>
      </c>
      <c r="D11" s="9">
        <v>2.1</v>
      </c>
      <c r="E11" s="10">
        <v>2.1</v>
      </c>
      <c r="F11" s="8">
        <v>80.2</v>
      </c>
    </row>
    <row r="12" spans="1:10" ht="13.5" x14ac:dyDescent="0.2">
      <c r="A12" s="9" t="s">
        <v>24</v>
      </c>
      <c r="B12" s="9" t="s">
        <v>25</v>
      </c>
      <c r="C12" s="9" t="s">
        <v>14</v>
      </c>
      <c r="D12" s="9">
        <v>2.4</v>
      </c>
      <c r="E12" s="10">
        <v>2.6</v>
      </c>
      <c r="F12" s="8">
        <v>93.5</v>
      </c>
    </row>
    <row r="13" spans="1:10" ht="13.5" x14ac:dyDescent="0.2">
      <c r="A13" s="9" t="s">
        <v>26</v>
      </c>
      <c r="B13" s="9" t="s">
        <v>27</v>
      </c>
      <c r="C13" s="9" t="s">
        <v>28</v>
      </c>
      <c r="D13" s="9">
        <v>2</v>
      </c>
      <c r="E13" s="10">
        <v>2.2999999999999998</v>
      </c>
      <c r="F13" s="8">
        <v>42.7</v>
      </c>
    </row>
    <row r="14" spans="1:10" ht="13.5" x14ac:dyDescent="0.2">
      <c r="A14" s="9" t="s">
        <v>29</v>
      </c>
      <c r="B14" s="9" t="s">
        <v>30</v>
      </c>
      <c r="C14" s="9" t="s">
        <v>28</v>
      </c>
      <c r="D14" s="9">
        <v>5.8</v>
      </c>
      <c r="E14" s="10">
        <v>5.9</v>
      </c>
      <c r="F14" s="8">
        <v>35.200000000000003</v>
      </c>
    </row>
    <row r="15" spans="1:10" ht="13.5" x14ac:dyDescent="0.2">
      <c r="A15" s="9" t="s">
        <v>31</v>
      </c>
      <c r="B15" s="9" t="s">
        <v>32</v>
      </c>
      <c r="C15" s="9" t="s">
        <v>28</v>
      </c>
      <c r="D15" s="9">
        <v>3.4</v>
      </c>
      <c r="E15" s="10">
        <v>3.6</v>
      </c>
      <c r="F15" s="8">
        <v>29.8</v>
      </c>
    </row>
    <row r="16" spans="1:10" ht="13.5" x14ac:dyDescent="0.2">
      <c r="A16" s="9" t="s">
        <v>33</v>
      </c>
      <c r="B16" s="9" t="s">
        <v>34</v>
      </c>
      <c r="C16" s="9" t="s">
        <v>28</v>
      </c>
      <c r="D16" s="9">
        <v>2.5</v>
      </c>
      <c r="E16" s="10">
        <v>2.9</v>
      </c>
      <c r="F16" s="8">
        <v>56</v>
      </c>
    </row>
    <row r="17" spans="1:27" ht="13.5" x14ac:dyDescent="0.2">
      <c r="A17" s="9" t="s">
        <v>35</v>
      </c>
      <c r="B17" s="9" t="s">
        <v>36</v>
      </c>
      <c r="C17" s="9" t="s">
        <v>28</v>
      </c>
      <c r="D17" s="9">
        <v>1.6</v>
      </c>
      <c r="E17" s="10">
        <v>1.8</v>
      </c>
      <c r="F17" s="8">
        <v>94.3</v>
      </c>
      <c r="R17" s="32" t="s">
        <v>140</v>
      </c>
    </row>
    <row r="18" spans="1:27" ht="13.5" x14ac:dyDescent="0.2">
      <c r="A18" s="9" t="s">
        <v>37</v>
      </c>
      <c r="B18" s="9" t="s">
        <v>38</v>
      </c>
      <c r="C18" s="9" t="s">
        <v>28</v>
      </c>
      <c r="D18" s="9">
        <v>3.3</v>
      </c>
      <c r="E18" s="10">
        <v>3.3</v>
      </c>
      <c r="F18" s="8">
        <v>95.4</v>
      </c>
      <c r="R18" s="12"/>
      <c r="S18" s="13" t="s">
        <v>39</v>
      </c>
      <c r="T18" s="14"/>
      <c r="U18" s="13" t="s">
        <v>40</v>
      </c>
      <c r="V18" s="15"/>
      <c r="W18" s="13" t="s">
        <v>41</v>
      </c>
      <c r="X18" s="16"/>
      <c r="Y18" s="13" t="s">
        <v>42</v>
      </c>
      <c r="Z18" s="17"/>
      <c r="AA18" s="13" t="s">
        <v>43</v>
      </c>
    </row>
    <row r="19" spans="1:27" ht="13.5" x14ac:dyDescent="0.2">
      <c r="A19" s="9" t="s">
        <v>44</v>
      </c>
      <c r="B19" s="9" t="s">
        <v>45</v>
      </c>
      <c r="C19" s="9" t="s">
        <v>28</v>
      </c>
      <c r="D19" s="9">
        <v>2.7</v>
      </c>
      <c r="E19" s="10">
        <v>2.8</v>
      </c>
      <c r="F19" s="8">
        <v>42.9</v>
      </c>
      <c r="R19" s="13"/>
      <c r="S19" s="13" t="s">
        <v>46</v>
      </c>
      <c r="T19" s="13"/>
      <c r="U19" s="13" t="s">
        <v>47</v>
      </c>
      <c r="V19" s="13"/>
      <c r="W19" s="13" t="s">
        <v>48</v>
      </c>
      <c r="X19" s="13"/>
      <c r="Y19" s="13" t="s">
        <v>49</v>
      </c>
      <c r="AA19" s="13" t="s">
        <v>50</v>
      </c>
    </row>
    <row r="20" spans="1:27" ht="13.5" x14ac:dyDescent="0.2">
      <c r="A20" s="9" t="s">
        <v>51</v>
      </c>
      <c r="B20" s="9" t="s">
        <v>52</v>
      </c>
      <c r="C20" s="9" t="s">
        <v>28</v>
      </c>
      <c r="D20" s="9">
        <v>5.3</v>
      </c>
      <c r="E20" s="10">
        <v>5.4</v>
      </c>
      <c r="F20" s="8">
        <v>49.2</v>
      </c>
    </row>
    <row r="21" spans="1:27" ht="13.5" x14ac:dyDescent="0.2">
      <c r="A21" s="9" t="s">
        <v>53</v>
      </c>
      <c r="B21" s="9" t="s">
        <v>54</v>
      </c>
      <c r="C21" s="9" t="s">
        <v>28</v>
      </c>
      <c r="D21" s="9">
        <v>3.1</v>
      </c>
      <c r="E21" s="10">
        <v>3.2</v>
      </c>
      <c r="F21" s="8">
        <v>94.6</v>
      </c>
      <c r="R21" s="13" t="s">
        <v>55</v>
      </c>
    </row>
    <row r="22" spans="1:27" ht="13.5" x14ac:dyDescent="0.2">
      <c r="A22" s="9" t="s">
        <v>57</v>
      </c>
      <c r="B22" s="9" t="s">
        <v>58</v>
      </c>
      <c r="C22" s="9" t="s">
        <v>56</v>
      </c>
      <c r="D22" s="9">
        <v>2.9</v>
      </c>
      <c r="E22" s="10">
        <v>3</v>
      </c>
      <c r="F22" s="8">
        <v>20</v>
      </c>
    </row>
    <row r="23" spans="1:27" ht="13.5" x14ac:dyDescent="0.2">
      <c r="A23" s="9" t="s">
        <v>59</v>
      </c>
      <c r="B23" s="9" t="s">
        <v>60</v>
      </c>
      <c r="C23" s="9" t="s">
        <v>56</v>
      </c>
      <c r="D23" s="9">
        <v>3</v>
      </c>
      <c r="E23" s="10">
        <v>3.7</v>
      </c>
      <c r="F23" s="8">
        <v>21</v>
      </c>
    </row>
    <row r="24" spans="1:27" ht="13.5" x14ac:dyDescent="0.2">
      <c r="A24" s="9" t="s">
        <v>61</v>
      </c>
      <c r="B24" s="9" t="s">
        <v>62</v>
      </c>
      <c r="C24" s="9" t="s">
        <v>56</v>
      </c>
      <c r="D24" s="9">
        <v>3.1</v>
      </c>
      <c r="E24" s="10">
        <v>3.5</v>
      </c>
      <c r="F24" s="8">
        <v>25.2</v>
      </c>
    </row>
    <row r="25" spans="1:27" ht="13.5" x14ac:dyDescent="0.2">
      <c r="A25" s="9" t="s">
        <v>63</v>
      </c>
      <c r="B25" s="9" t="s">
        <v>64</v>
      </c>
      <c r="C25" s="9" t="s">
        <v>56</v>
      </c>
      <c r="D25" s="9">
        <v>2.4</v>
      </c>
      <c r="E25" s="10">
        <v>2.4</v>
      </c>
      <c r="F25" s="8">
        <v>65.8</v>
      </c>
    </row>
    <row r="26" spans="1:27" ht="13.5" x14ac:dyDescent="0.2">
      <c r="A26" s="9" t="s">
        <v>65</v>
      </c>
      <c r="B26" s="9" t="s">
        <v>66</v>
      </c>
      <c r="C26" s="9" t="s">
        <v>56</v>
      </c>
      <c r="D26" s="9">
        <v>2.5</v>
      </c>
      <c r="E26" s="10">
        <v>2.6</v>
      </c>
      <c r="F26" s="8">
        <v>93.2</v>
      </c>
    </row>
    <row r="27" spans="1:27" ht="13.5" x14ac:dyDescent="0.2">
      <c r="A27" s="9" t="s">
        <v>67</v>
      </c>
      <c r="B27" s="9" t="s">
        <v>68</v>
      </c>
      <c r="C27" s="9" t="s">
        <v>56</v>
      </c>
      <c r="D27" s="9">
        <v>4.0999999999999996</v>
      </c>
      <c r="E27" s="10">
        <v>4.3</v>
      </c>
      <c r="F27" s="8">
        <v>17.2</v>
      </c>
    </row>
    <row r="28" spans="1:27" ht="13.5" x14ac:dyDescent="0.2">
      <c r="A28" s="9" t="s">
        <v>69</v>
      </c>
      <c r="B28" s="9" t="s">
        <v>70</v>
      </c>
      <c r="C28" s="9" t="s">
        <v>56</v>
      </c>
      <c r="D28" s="9">
        <v>3.2</v>
      </c>
      <c r="E28" s="10">
        <v>3.2</v>
      </c>
      <c r="F28" s="8">
        <v>28.2</v>
      </c>
    </row>
    <row r="29" spans="1:27" ht="13.5" x14ac:dyDescent="0.2">
      <c r="A29" s="9" t="s">
        <v>71</v>
      </c>
      <c r="B29" s="9" t="s">
        <v>72</v>
      </c>
      <c r="C29" s="9" t="s">
        <v>56</v>
      </c>
      <c r="D29" s="9">
        <v>2.7</v>
      </c>
      <c r="E29" s="10">
        <v>2.7</v>
      </c>
      <c r="F29" s="8">
        <v>4.5</v>
      </c>
    </row>
    <row r="30" spans="1:27" ht="13.5" x14ac:dyDescent="0.2">
      <c r="A30" s="9" t="s">
        <v>73</v>
      </c>
      <c r="B30" s="9" t="s">
        <v>74</v>
      </c>
      <c r="C30" s="9" t="s">
        <v>56</v>
      </c>
      <c r="D30" s="9">
        <v>3</v>
      </c>
      <c r="E30" s="10">
        <v>3</v>
      </c>
      <c r="F30" s="8">
        <v>20.2</v>
      </c>
      <c r="H30" s="39"/>
    </row>
    <row r="31" spans="1:27" ht="13.5" x14ac:dyDescent="0.2">
      <c r="A31" s="9" t="s">
        <v>75</v>
      </c>
      <c r="B31" s="9" t="s">
        <v>76</v>
      </c>
      <c r="C31" s="9" t="s">
        <v>56</v>
      </c>
      <c r="D31" s="9">
        <v>3.2</v>
      </c>
      <c r="E31" s="10">
        <v>3.1</v>
      </c>
      <c r="F31" s="8">
        <v>65.599999999999994</v>
      </c>
    </row>
    <row r="32" spans="1:27" ht="13.5" x14ac:dyDescent="0.2">
      <c r="A32" s="9" t="s">
        <v>77</v>
      </c>
      <c r="B32" s="9" t="s">
        <v>78</v>
      </c>
      <c r="C32" s="9" t="s">
        <v>56</v>
      </c>
      <c r="D32" s="9">
        <v>4</v>
      </c>
      <c r="E32" s="10">
        <v>4.0999999999999996</v>
      </c>
      <c r="F32" s="8">
        <v>57.4</v>
      </c>
    </row>
    <row r="33" spans="1:6" ht="13.5" x14ac:dyDescent="0.2">
      <c r="A33" s="9" t="s">
        <v>79</v>
      </c>
      <c r="B33" s="9" t="s">
        <v>80</v>
      </c>
      <c r="C33" s="9" t="s">
        <v>56</v>
      </c>
      <c r="D33" s="9">
        <v>2.4</v>
      </c>
      <c r="E33" s="10">
        <v>2.6</v>
      </c>
      <c r="F33" s="8">
        <v>94</v>
      </c>
    </row>
    <row r="34" spans="1:6" ht="13.5" x14ac:dyDescent="0.2">
      <c r="A34" s="9" t="s">
        <v>81</v>
      </c>
      <c r="B34" s="9" t="s">
        <v>82</v>
      </c>
      <c r="C34" s="9" t="s">
        <v>56</v>
      </c>
      <c r="D34" s="9">
        <v>1.6</v>
      </c>
      <c r="E34" s="10">
        <v>1.7</v>
      </c>
      <c r="F34" s="8">
        <v>100</v>
      </c>
    </row>
    <row r="35" spans="1:6" ht="13.5" x14ac:dyDescent="0.2">
      <c r="A35" s="9" t="s">
        <v>83</v>
      </c>
      <c r="B35" s="9" t="s">
        <v>84</v>
      </c>
      <c r="C35" s="9" t="s">
        <v>56</v>
      </c>
      <c r="D35" s="9">
        <v>5.5</v>
      </c>
      <c r="E35" s="10">
        <v>5.8</v>
      </c>
      <c r="F35" s="8">
        <v>9.1</v>
      </c>
    </row>
    <row r="36" spans="1:6" ht="13.5" x14ac:dyDescent="0.2">
      <c r="A36" s="9" t="s">
        <v>85</v>
      </c>
      <c r="B36" s="9" t="s">
        <v>86</v>
      </c>
      <c r="C36" s="9" t="s">
        <v>87</v>
      </c>
      <c r="D36" s="9">
        <v>2.1</v>
      </c>
      <c r="E36" s="10">
        <v>2.2000000000000002</v>
      </c>
      <c r="F36" s="8">
        <v>30.1</v>
      </c>
    </row>
    <row r="37" spans="1:6" ht="13.5" x14ac:dyDescent="0.2">
      <c r="A37" s="9" t="s">
        <v>88</v>
      </c>
      <c r="B37" s="9" t="s">
        <v>89</v>
      </c>
      <c r="C37" s="9" t="s">
        <v>87</v>
      </c>
      <c r="D37" s="9">
        <v>4.3</v>
      </c>
      <c r="E37" s="10">
        <v>4.8</v>
      </c>
      <c r="F37" s="8">
        <v>100</v>
      </c>
    </row>
    <row r="38" spans="1:6" ht="13.5" x14ac:dyDescent="0.2">
      <c r="A38" s="9" t="s">
        <v>90</v>
      </c>
      <c r="B38" s="9" t="s">
        <v>91</v>
      </c>
      <c r="C38" s="9" t="s">
        <v>87</v>
      </c>
      <c r="D38" s="9">
        <v>5.5</v>
      </c>
      <c r="E38" s="10">
        <v>5.5</v>
      </c>
      <c r="F38" s="8">
        <v>48.8</v>
      </c>
    </row>
    <row r="39" spans="1:6" ht="13.5" x14ac:dyDescent="0.2">
      <c r="A39" s="9" t="s">
        <v>92</v>
      </c>
      <c r="B39" s="9" t="s">
        <v>93</v>
      </c>
      <c r="C39" s="9" t="s">
        <v>87</v>
      </c>
      <c r="D39" s="9">
        <v>4.5</v>
      </c>
      <c r="E39" s="10">
        <v>5</v>
      </c>
      <c r="F39" s="8">
        <v>21</v>
      </c>
    </row>
    <row r="40" spans="1:6" ht="13.5" x14ac:dyDescent="0.2">
      <c r="A40" s="9" t="s">
        <v>94</v>
      </c>
      <c r="B40" s="9" t="s">
        <v>95</v>
      </c>
      <c r="C40" s="9" t="s">
        <v>87</v>
      </c>
      <c r="D40" s="9">
        <v>5.5</v>
      </c>
      <c r="E40" s="10">
        <v>5.9</v>
      </c>
      <c r="F40" s="8">
        <v>22</v>
      </c>
    </row>
    <row r="41" spans="1:6" ht="13.5" x14ac:dyDescent="0.2">
      <c r="A41" s="9" t="s">
        <v>96</v>
      </c>
      <c r="B41" s="9" t="s">
        <v>97</v>
      </c>
      <c r="C41" s="9" t="s">
        <v>87</v>
      </c>
      <c r="D41" s="9">
        <v>3.2</v>
      </c>
      <c r="E41" s="10">
        <v>3.3</v>
      </c>
      <c r="F41" s="8">
        <v>11.9</v>
      </c>
    </row>
    <row r="42" spans="1:6" ht="13.5" x14ac:dyDescent="0.2">
      <c r="A42" s="9" t="s">
        <v>98</v>
      </c>
      <c r="B42" s="9" t="s">
        <v>99</v>
      </c>
      <c r="C42" s="9" t="s">
        <v>87</v>
      </c>
      <c r="D42" s="9">
        <v>6</v>
      </c>
      <c r="E42" s="10">
        <v>5.9</v>
      </c>
      <c r="F42" s="8">
        <v>20.2</v>
      </c>
    </row>
    <row r="43" spans="1:6" ht="13.5" x14ac:dyDescent="0.2">
      <c r="A43" s="9" t="s">
        <v>100</v>
      </c>
      <c r="B43" s="9" t="s">
        <v>101</v>
      </c>
      <c r="C43" s="9" t="s">
        <v>87</v>
      </c>
      <c r="D43" s="9">
        <v>3.4</v>
      </c>
      <c r="E43" s="10">
        <v>3.6</v>
      </c>
      <c r="F43" s="8">
        <v>41.3</v>
      </c>
    </row>
    <row r="44" spans="1:6" ht="13.5" x14ac:dyDescent="0.2">
      <c r="A44" s="9" t="s">
        <v>102</v>
      </c>
      <c r="B44" s="9" t="s">
        <v>103</v>
      </c>
      <c r="C44" s="9" t="s">
        <v>87</v>
      </c>
      <c r="D44" s="9">
        <v>8</v>
      </c>
      <c r="E44" s="10">
        <v>8.1</v>
      </c>
      <c r="F44" s="8">
        <v>7.5</v>
      </c>
    </row>
    <row r="45" spans="1:6" ht="13.5" x14ac:dyDescent="0.2">
      <c r="A45" s="9" t="s">
        <v>104</v>
      </c>
      <c r="B45" s="9" t="s">
        <v>105</v>
      </c>
      <c r="C45" s="9" t="s">
        <v>87</v>
      </c>
      <c r="D45" s="9">
        <v>4.9000000000000004</v>
      </c>
      <c r="E45" s="10">
        <v>4.9000000000000004</v>
      </c>
      <c r="F45" s="8">
        <v>64</v>
      </c>
    </row>
    <row r="46" spans="1:6" ht="13.5" x14ac:dyDescent="0.2">
      <c r="A46" s="9" t="s">
        <v>106</v>
      </c>
      <c r="B46" s="9" t="s">
        <v>107</v>
      </c>
      <c r="C46" s="9" t="s">
        <v>108</v>
      </c>
      <c r="D46" s="9">
        <v>1.9</v>
      </c>
      <c r="E46" s="10">
        <v>2</v>
      </c>
      <c r="F46" s="8">
        <v>36</v>
      </c>
    </row>
    <row r="47" spans="1:6" ht="13.5" x14ac:dyDescent="0.2">
      <c r="A47" s="9" t="s">
        <v>109</v>
      </c>
      <c r="B47" s="9" t="s">
        <v>110</v>
      </c>
      <c r="C47" s="9" t="s">
        <v>108</v>
      </c>
      <c r="D47" s="9">
        <v>4</v>
      </c>
      <c r="E47" s="10">
        <v>4</v>
      </c>
      <c r="F47" s="8">
        <v>15.5</v>
      </c>
    </row>
    <row r="48" spans="1:6" ht="13.5" x14ac:dyDescent="0.2">
      <c r="A48" s="9" t="s">
        <v>111</v>
      </c>
      <c r="B48" s="9" t="s">
        <v>112</v>
      </c>
      <c r="C48" s="9" t="s">
        <v>108</v>
      </c>
      <c r="D48" s="9">
        <v>4.5999999999999996</v>
      </c>
      <c r="E48" s="10">
        <v>5.2</v>
      </c>
      <c r="F48" s="8">
        <v>20.8</v>
      </c>
    </row>
    <row r="49" spans="1:6" ht="13.5" x14ac:dyDescent="0.2">
      <c r="A49" s="9" t="s">
        <v>113</v>
      </c>
      <c r="B49" s="9" t="s">
        <v>114</v>
      </c>
      <c r="C49" s="9" t="s">
        <v>108</v>
      </c>
      <c r="D49" s="9">
        <v>3.7</v>
      </c>
      <c r="E49" s="10">
        <v>3.8</v>
      </c>
      <c r="F49" s="8">
        <v>38.299999999999997</v>
      </c>
    </row>
    <row r="50" spans="1:6" ht="13.5" x14ac:dyDescent="0.2">
      <c r="A50" s="9" t="s">
        <v>115</v>
      </c>
      <c r="B50" s="9" t="s">
        <v>116</v>
      </c>
      <c r="C50" s="9" t="s">
        <v>108</v>
      </c>
      <c r="D50" s="9">
        <v>4.0999999999999996</v>
      </c>
      <c r="E50" s="10">
        <v>4.0999999999999996</v>
      </c>
      <c r="F50" s="8">
        <v>70.099999999999994</v>
      </c>
    </row>
    <row r="51" spans="1:6" ht="13.5" x14ac:dyDescent="0.2">
      <c r="A51" s="9" t="s">
        <v>117</v>
      </c>
      <c r="B51" s="9" t="s">
        <v>118</v>
      </c>
      <c r="C51" s="9" t="s">
        <v>108</v>
      </c>
      <c r="D51" s="9">
        <v>6.2</v>
      </c>
      <c r="E51" s="10">
        <v>6.3</v>
      </c>
      <c r="F51" s="8">
        <v>6.3</v>
      </c>
    </row>
    <row r="52" spans="1:6" ht="13.5" x14ac:dyDescent="0.2">
      <c r="A52" s="9" t="s">
        <v>119</v>
      </c>
      <c r="B52" s="9" t="s">
        <v>120</v>
      </c>
      <c r="C52" s="9" t="s">
        <v>108</v>
      </c>
      <c r="D52" s="9">
        <v>4.5</v>
      </c>
      <c r="E52" s="10">
        <v>4.5999999999999996</v>
      </c>
      <c r="F52" s="8">
        <v>30.6</v>
      </c>
    </row>
    <row r="53" spans="1:6" ht="13.5" x14ac:dyDescent="0.2">
      <c r="A53" s="9" t="s">
        <v>121</v>
      </c>
      <c r="B53" s="9" t="s">
        <v>122</v>
      </c>
      <c r="C53" s="9" t="s">
        <v>108</v>
      </c>
      <c r="D53" s="9">
        <v>0.6</v>
      </c>
      <c r="E53" s="10">
        <v>0.7</v>
      </c>
      <c r="F53" s="8">
        <v>100</v>
      </c>
    </row>
    <row r="54" spans="1:6" ht="13.5" x14ac:dyDescent="0.2">
      <c r="A54" s="9" t="s">
        <v>123</v>
      </c>
      <c r="B54" s="9" t="s">
        <v>124</v>
      </c>
      <c r="C54" s="9" t="s">
        <v>108</v>
      </c>
      <c r="D54" s="9">
        <v>5.3</v>
      </c>
      <c r="E54" s="10">
        <v>5.4</v>
      </c>
      <c r="F54" s="8">
        <v>34.9</v>
      </c>
    </row>
    <row r="55" spans="1:6" ht="13.5" x14ac:dyDescent="0.2">
      <c r="A55" s="9" t="s">
        <v>125</v>
      </c>
      <c r="B55" s="9" t="s">
        <v>126</v>
      </c>
      <c r="C55" s="9" t="s">
        <v>108</v>
      </c>
      <c r="D55" s="9">
        <v>4.4000000000000004</v>
      </c>
      <c r="E55" s="10">
        <v>4.7</v>
      </c>
      <c r="F55" s="8">
        <v>54.3</v>
      </c>
    </row>
    <row r="56" spans="1:6" ht="13.5" x14ac:dyDescent="0.2">
      <c r="A56" s="9" t="s">
        <v>127</v>
      </c>
      <c r="B56" s="9" t="s">
        <v>128</v>
      </c>
      <c r="C56" s="9" t="s">
        <v>108</v>
      </c>
      <c r="D56" s="9">
        <v>3.4</v>
      </c>
      <c r="E56" s="10">
        <v>3.5</v>
      </c>
      <c r="F56" s="8">
        <v>29.2</v>
      </c>
    </row>
    <row r="59" spans="1:6" x14ac:dyDescent="0.2">
      <c r="E5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1E0A-7352-E348-A2B8-EEA827C33A59}">
  <dimension ref="A1:M34"/>
  <sheetViews>
    <sheetView zoomScaleNormal="100" workbookViewId="0">
      <selection activeCell="C2" sqref="C2"/>
    </sheetView>
  </sheetViews>
  <sheetFormatPr defaultColWidth="9.140625" defaultRowHeight="13.5" x14ac:dyDescent="0.25"/>
  <cols>
    <col min="1" max="2" width="9.140625" style="20"/>
    <col min="3" max="3" width="13.7109375" style="20" bestFit="1" customWidth="1"/>
    <col min="4" max="16384" width="9.140625" style="20"/>
  </cols>
  <sheetData>
    <row r="1" spans="1:13" ht="15" x14ac:dyDescent="0.25">
      <c r="A1" s="19" t="s">
        <v>5</v>
      </c>
      <c r="B1" s="19" t="s">
        <v>129</v>
      </c>
      <c r="C1" s="19" t="s">
        <v>163</v>
      </c>
      <c r="D1" s="20" t="s">
        <v>130</v>
      </c>
      <c r="E1" s="20" t="s">
        <v>131</v>
      </c>
      <c r="G1"/>
      <c r="H1" s="5" t="s">
        <v>10</v>
      </c>
      <c r="I1" s="5" t="s">
        <v>11</v>
      </c>
      <c r="K1"/>
      <c r="L1" s="5" t="s">
        <v>10</v>
      </c>
      <c r="M1" s="5" t="s">
        <v>11</v>
      </c>
    </row>
    <row r="2" spans="1:13" x14ac:dyDescent="0.25">
      <c r="A2" s="20" t="s">
        <v>35</v>
      </c>
      <c r="B2" s="20" t="s">
        <v>132</v>
      </c>
      <c r="C2" s="20" t="s">
        <v>36</v>
      </c>
      <c r="D2" s="21">
        <v>100</v>
      </c>
      <c r="E2" s="20">
        <v>54</v>
      </c>
      <c r="G2" s="11" t="s">
        <v>15</v>
      </c>
      <c r="H2" s="10">
        <v>0</v>
      </c>
      <c r="I2" s="10">
        <v>52.129555757575758</v>
      </c>
      <c r="K2" s="11" t="s">
        <v>133</v>
      </c>
      <c r="L2" s="10">
        <f>AVERAGE($E$2:$E$34)</f>
        <v>22.636363636363637</v>
      </c>
      <c r="M2" s="10">
        <v>0</v>
      </c>
    </row>
    <row r="3" spans="1:13" ht="15" x14ac:dyDescent="0.25">
      <c r="A3" s="20" t="s">
        <v>16</v>
      </c>
      <c r="B3" s="20" t="s">
        <v>134</v>
      </c>
      <c r="C3" s="20" t="s">
        <v>17</v>
      </c>
      <c r="D3" s="21">
        <v>99.138890000000004</v>
      </c>
      <c r="E3" s="20">
        <v>0</v>
      </c>
      <c r="G3"/>
      <c r="H3" s="10">
        <v>100</v>
      </c>
      <c r="I3" s="10">
        <f>I2</f>
        <v>52.129555757575758</v>
      </c>
      <c r="K3"/>
      <c r="L3" s="10">
        <f>AVERAGE($E$2:$E$34)</f>
        <v>22.636363636363637</v>
      </c>
      <c r="M3" s="10">
        <v>100</v>
      </c>
    </row>
    <row r="4" spans="1:13" x14ac:dyDescent="0.25">
      <c r="A4" s="20" t="s">
        <v>37</v>
      </c>
      <c r="B4" s="20" t="s">
        <v>132</v>
      </c>
      <c r="C4" s="20" t="s">
        <v>38</v>
      </c>
      <c r="D4" s="21">
        <v>98.31474</v>
      </c>
      <c r="E4" s="20">
        <v>0</v>
      </c>
    </row>
    <row r="5" spans="1:13" x14ac:dyDescent="0.25">
      <c r="A5" s="20" t="s">
        <v>18</v>
      </c>
      <c r="B5" s="20" t="s">
        <v>134</v>
      </c>
      <c r="C5" s="20" t="s">
        <v>19</v>
      </c>
      <c r="D5" s="21">
        <v>86.653980000000004</v>
      </c>
      <c r="E5" s="20">
        <v>0</v>
      </c>
    </row>
    <row r="6" spans="1:13" x14ac:dyDescent="0.25">
      <c r="A6" s="20" t="s">
        <v>20</v>
      </c>
      <c r="B6" s="20" t="s">
        <v>134</v>
      </c>
      <c r="C6" s="20" t="s">
        <v>21</v>
      </c>
      <c r="D6" s="21">
        <v>93.293589999999995</v>
      </c>
      <c r="E6" s="20">
        <v>0</v>
      </c>
    </row>
    <row r="7" spans="1:13" x14ac:dyDescent="0.25">
      <c r="A7" s="20" t="s">
        <v>12</v>
      </c>
      <c r="B7" s="20" t="s">
        <v>134</v>
      </c>
      <c r="C7" s="20" t="s">
        <v>13</v>
      </c>
      <c r="D7" s="21">
        <v>83.369870000000006</v>
      </c>
      <c r="E7" s="20">
        <v>0</v>
      </c>
    </row>
    <row r="8" spans="1:13" x14ac:dyDescent="0.25">
      <c r="A8" s="20" t="s">
        <v>22</v>
      </c>
      <c r="B8" s="20" t="s">
        <v>134</v>
      </c>
      <c r="C8" s="20" t="s">
        <v>23</v>
      </c>
      <c r="D8" s="21">
        <v>82.252200000000002</v>
      </c>
      <c r="E8" s="20">
        <v>0</v>
      </c>
    </row>
    <row r="9" spans="1:13" x14ac:dyDescent="0.25">
      <c r="A9" s="20" t="s">
        <v>24</v>
      </c>
      <c r="B9" s="20" t="s">
        <v>134</v>
      </c>
      <c r="C9" s="20" t="s">
        <v>25</v>
      </c>
      <c r="D9" s="21">
        <v>80.711519999999993</v>
      </c>
      <c r="E9" s="20">
        <v>28</v>
      </c>
    </row>
    <row r="10" spans="1:13" x14ac:dyDescent="0.25">
      <c r="A10" s="20" t="s">
        <v>75</v>
      </c>
      <c r="B10" s="20" t="s">
        <v>56</v>
      </c>
      <c r="C10" s="20" t="s">
        <v>76</v>
      </c>
      <c r="D10" s="21">
        <v>58.080219999999997</v>
      </c>
      <c r="E10" s="20">
        <v>48</v>
      </c>
    </row>
    <row r="11" spans="1:13" x14ac:dyDescent="0.25">
      <c r="A11" s="20" t="s">
        <v>104</v>
      </c>
      <c r="B11" s="20" t="s">
        <v>135</v>
      </c>
      <c r="C11" s="20" t="s">
        <v>105</v>
      </c>
      <c r="D11" s="21">
        <v>76.900000000000006</v>
      </c>
      <c r="E11" s="20">
        <v>11</v>
      </c>
    </row>
    <row r="12" spans="1:13" x14ac:dyDescent="0.25">
      <c r="A12" s="20" t="s">
        <v>44</v>
      </c>
      <c r="B12" s="20" t="s">
        <v>132</v>
      </c>
      <c r="C12" s="20" t="s">
        <v>45</v>
      </c>
      <c r="D12" s="21">
        <v>58.327240000000003</v>
      </c>
      <c r="E12" s="20">
        <v>51</v>
      </c>
    </row>
    <row r="13" spans="1:13" x14ac:dyDescent="0.25">
      <c r="A13" s="20" t="s">
        <v>121</v>
      </c>
      <c r="B13" s="20" t="s">
        <v>136</v>
      </c>
      <c r="C13" s="20" t="s">
        <v>122</v>
      </c>
      <c r="D13" s="21">
        <v>88.077200000000005</v>
      </c>
      <c r="E13" s="20">
        <v>0</v>
      </c>
    </row>
    <row r="14" spans="1:13" x14ac:dyDescent="0.25">
      <c r="A14" s="20" t="s">
        <v>31</v>
      </c>
      <c r="B14" s="20" t="s">
        <v>132</v>
      </c>
      <c r="C14" s="20" t="s">
        <v>32</v>
      </c>
      <c r="D14" s="21">
        <v>36.215400000000002</v>
      </c>
      <c r="E14" s="20">
        <v>56</v>
      </c>
    </row>
    <row r="15" spans="1:13" x14ac:dyDescent="0.25">
      <c r="A15" s="20" t="s">
        <v>88</v>
      </c>
      <c r="B15" s="20" t="s">
        <v>135</v>
      </c>
      <c r="C15" s="20" t="s">
        <v>137</v>
      </c>
      <c r="D15" s="21">
        <v>60.044490000000003</v>
      </c>
      <c r="E15" s="20">
        <v>15</v>
      </c>
    </row>
    <row r="16" spans="1:13" x14ac:dyDescent="0.25">
      <c r="A16" s="20" t="s">
        <v>127</v>
      </c>
      <c r="B16" s="20" t="s">
        <v>136</v>
      </c>
      <c r="C16" s="20" t="s">
        <v>128</v>
      </c>
      <c r="D16" s="21">
        <v>46.104430000000001</v>
      </c>
      <c r="E16" s="20">
        <v>19</v>
      </c>
    </row>
    <row r="17" spans="1:5" x14ac:dyDescent="0.25">
      <c r="A17" s="20" t="s">
        <v>100</v>
      </c>
      <c r="B17" s="20" t="s">
        <v>136</v>
      </c>
      <c r="C17" s="20" t="s">
        <v>101</v>
      </c>
      <c r="D17" s="21">
        <v>36.601399999999998</v>
      </c>
      <c r="E17" s="20">
        <v>5</v>
      </c>
    </row>
    <row r="18" spans="1:5" x14ac:dyDescent="0.25">
      <c r="A18" s="20" t="s">
        <v>69</v>
      </c>
      <c r="B18" s="20" t="s">
        <v>56</v>
      </c>
      <c r="C18" s="20" t="s">
        <v>70</v>
      </c>
      <c r="D18" s="21">
        <v>60.310479999999998</v>
      </c>
      <c r="E18" s="20">
        <v>51</v>
      </c>
    </row>
    <row r="19" spans="1:5" x14ac:dyDescent="0.25">
      <c r="A19" s="20" t="s">
        <v>51</v>
      </c>
      <c r="B19" s="20" t="s">
        <v>132</v>
      </c>
      <c r="C19" s="20" t="s">
        <v>52</v>
      </c>
      <c r="D19" s="21">
        <v>33.537300000000002</v>
      </c>
      <c r="E19" s="20">
        <v>0</v>
      </c>
    </row>
    <row r="20" spans="1:5" x14ac:dyDescent="0.25">
      <c r="A20" s="20" t="s">
        <v>53</v>
      </c>
      <c r="B20" s="20" t="s">
        <v>132</v>
      </c>
      <c r="C20" s="20" t="s">
        <v>54</v>
      </c>
      <c r="D20" s="21">
        <v>63.025779999999997</v>
      </c>
      <c r="E20" s="20">
        <v>0</v>
      </c>
    </row>
    <row r="21" spans="1:5" x14ac:dyDescent="0.25">
      <c r="A21" s="20" t="s">
        <v>115</v>
      </c>
      <c r="B21" s="20" t="s">
        <v>136</v>
      </c>
      <c r="C21" s="20" t="s">
        <v>116</v>
      </c>
      <c r="D21" s="21">
        <v>49.315640000000002</v>
      </c>
      <c r="E21" s="20">
        <v>0</v>
      </c>
    </row>
    <row r="22" spans="1:5" x14ac:dyDescent="0.25">
      <c r="A22" s="20" t="s">
        <v>106</v>
      </c>
      <c r="B22" s="20" t="s">
        <v>136</v>
      </c>
      <c r="C22" s="20" t="s">
        <v>107</v>
      </c>
      <c r="D22" s="21">
        <v>45.582819999999998</v>
      </c>
      <c r="E22" s="20">
        <v>14</v>
      </c>
    </row>
    <row r="23" spans="1:5" x14ac:dyDescent="0.25">
      <c r="A23" s="20" t="s">
        <v>57</v>
      </c>
      <c r="B23" s="20" t="s">
        <v>56</v>
      </c>
      <c r="C23" s="20" t="s">
        <v>138</v>
      </c>
      <c r="D23" s="21">
        <v>36.126060000000003</v>
      </c>
      <c r="E23" s="20">
        <v>38</v>
      </c>
    </row>
    <row r="24" spans="1:5" x14ac:dyDescent="0.25">
      <c r="A24" s="20" t="s">
        <v>123</v>
      </c>
      <c r="B24" s="20" t="s">
        <v>136</v>
      </c>
      <c r="C24" s="20" t="s">
        <v>124</v>
      </c>
      <c r="D24" s="21">
        <v>33.436450000000001</v>
      </c>
      <c r="E24" s="20">
        <v>39</v>
      </c>
    </row>
    <row r="25" spans="1:5" x14ac:dyDescent="0.25">
      <c r="A25" s="20" t="s">
        <v>90</v>
      </c>
      <c r="B25" s="20" t="s">
        <v>135</v>
      </c>
      <c r="C25" s="20" t="s">
        <v>91</v>
      </c>
      <c r="D25" s="21">
        <v>45.843859999999999</v>
      </c>
      <c r="E25" s="20">
        <v>24</v>
      </c>
    </row>
    <row r="26" spans="1:5" x14ac:dyDescent="0.25">
      <c r="A26" s="20" t="s">
        <v>83</v>
      </c>
      <c r="B26" s="20" t="s">
        <v>56</v>
      </c>
      <c r="C26" s="20" t="s">
        <v>84</v>
      </c>
      <c r="D26" s="21">
        <v>29</v>
      </c>
      <c r="E26" s="20">
        <v>62</v>
      </c>
    </row>
    <row r="27" spans="1:5" x14ac:dyDescent="0.25">
      <c r="A27" s="20" t="s">
        <v>29</v>
      </c>
      <c r="B27" s="20" t="s">
        <v>132</v>
      </c>
      <c r="C27" s="20" t="s">
        <v>30</v>
      </c>
      <c r="D27" s="21">
        <v>33.1</v>
      </c>
      <c r="E27" s="20">
        <v>12</v>
      </c>
    </row>
    <row r="28" spans="1:5" x14ac:dyDescent="0.25">
      <c r="A28" s="20" t="s">
        <v>113</v>
      </c>
      <c r="B28" s="20" t="s">
        <v>136</v>
      </c>
      <c r="C28" s="20" t="s">
        <v>114</v>
      </c>
      <c r="D28" s="21">
        <v>31.542660000000001</v>
      </c>
      <c r="E28" s="20">
        <v>12</v>
      </c>
    </row>
    <row r="29" spans="1:5" x14ac:dyDescent="0.25">
      <c r="A29" s="20" t="s">
        <v>125</v>
      </c>
      <c r="B29" s="20" t="s">
        <v>136</v>
      </c>
      <c r="C29" s="20" t="s">
        <v>126</v>
      </c>
      <c r="D29" s="21">
        <v>13.45492</v>
      </c>
      <c r="E29" s="20">
        <v>23</v>
      </c>
    </row>
    <row r="30" spans="1:5" x14ac:dyDescent="0.25">
      <c r="A30" s="20" t="s">
        <v>98</v>
      </c>
      <c r="B30" s="20" t="s">
        <v>135</v>
      </c>
      <c r="C30" s="20" t="s">
        <v>99</v>
      </c>
      <c r="D30" s="21">
        <v>10.902889999999999</v>
      </c>
      <c r="E30" s="20">
        <v>61</v>
      </c>
    </row>
    <row r="31" spans="1:5" x14ac:dyDescent="0.25">
      <c r="A31" s="20" t="s">
        <v>109</v>
      </c>
      <c r="B31" s="20" t="s">
        <v>136</v>
      </c>
      <c r="C31" s="20" t="s">
        <v>110</v>
      </c>
      <c r="D31" s="21">
        <v>10.300369999999999</v>
      </c>
      <c r="E31" s="20">
        <v>37</v>
      </c>
    </row>
    <row r="32" spans="1:5" x14ac:dyDescent="0.25">
      <c r="A32" s="20" t="s">
        <v>92</v>
      </c>
      <c r="B32" s="20" t="s">
        <v>135</v>
      </c>
      <c r="C32" s="20" t="s">
        <v>93</v>
      </c>
      <c r="D32" s="21">
        <v>7.1020580000000004</v>
      </c>
      <c r="E32" s="20">
        <v>35</v>
      </c>
    </row>
    <row r="33" spans="1:5" x14ac:dyDescent="0.25">
      <c r="A33" s="20" t="s">
        <v>111</v>
      </c>
      <c r="B33" s="20" t="s">
        <v>136</v>
      </c>
      <c r="C33" s="20" t="s">
        <v>112</v>
      </c>
      <c r="D33" s="21">
        <v>32.088180000000001</v>
      </c>
      <c r="E33" s="20">
        <v>29</v>
      </c>
    </row>
    <row r="34" spans="1:5" x14ac:dyDescent="0.25">
      <c r="A34" s="22" t="s">
        <v>94</v>
      </c>
      <c r="B34" s="22" t="s">
        <v>135</v>
      </c>
      <c r="C34" s="22" t="s">
        <v>95</v>
      </c>
      <c r="D34" s="23">
        <v>1.520702</v>
      </c>
      <c r="E34" s="22">
        <v>23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18BC-3836-4C9F-A9C3-4FAD62AF9B1D}">
  <dimension ref="A1:N41"/>
  <sheetViews>
    <sheetView zoomScale="90" zoomScaleNormal="90" workbookViewId="0">
      <selection activeCell="B2" sqref="B2"/>
    </sheetView>
  </sheetViews>
  <sheetFormatPr defaultColWidth="8.85546875" defaultRowHeight="15" x14ac:dyDescent="0.25"/>
  <cols>
    <col min="1" max="1" width="10.42578125" style="29" customWidth="1"/>
    <col min="2" max="2" width="14.42578125" style="29" bestFit="1" customWidth="1"/>
    <col min="3" max="3" width="20.42578125" style="29" bestFit="1" customWidth="1"/>
    <col min="4" max="5" width="10.42578125" style="29" customWidth="1"/>
    <col min="6" max="6" width="8.85546875" style="29"/>
    <col min="9" max="9" width="8.85546875" style="3"/>
  </cols>
  <sheetData>
    <row r="1" spans="1:14" s="24" customFormat="1" ht="136.5" customHeight="1" x14ac:dyDescent="0.2">
      <c r="A1" s="37" t="s">
        <v>5</v>
      </c>
      <c r="B1" s="38" t="s">
        <v>163</v>
      </c>
      <c r="C1" s="37" t="s">
        <v>6</v>
      </c>
      <c r="D1" s="37" t="s">
        <v>139</v>
      </c>
      <c r="E1" s="37" t="s">
        <v>9</v>
      </c>
      <c r="F1" s="37" t="s">
        <v>162</v>
      </c>
      <c r="I1" s="25"/>
    </row>
    <row r="2" spans="1:14" x14ac:dyDescent="0.25">
      <c r="A2" s="26" t="s">
        <v>121</v>
      </c>
      <c r="B2" s="27" t="s">
        <v>122</v>
      </c>
      <c r="C2" s="27" t="s">
        <v>108</v>
      </c>
      <c r="D2" s="28">
        <v>97.4</v>
      </c>
      <c r="E2" s="31">
        <v>100</v>
      </c>
      <c r="F2" s="29">
        <v>0.92</v>
      </c>
      <c r="I2" s="30"/>
    </row>
    <row r="3" spans="1:14" x14ac:dyDescent="0.25">
      <c r="A3" s="26" t="s">
        <v>106</v>
      </c>
      <c r="B3" s="27" t="s">
        <v>107</v>
      </c>
      <c r="C3" s="27" t="s">
        <v>108</v>
      </c>
      <c r="D3" s="28">
        <v>94.8</v>
      </c>
      <c r="E3" s="31">
        <v>36</v>
      </c>
      <c r="F3" s="29">
        <v>0.5867</v>
      </c>
      <c r="I3" s="5"/>
      <c r="J3" s="5"/>
      <c r="L3" s="11"/>
      <c r="M3" s="5"/>
      <c r="N3" s="5"/>
    </row>
    <row r="4" spans="1:14" x14ac:dyDescent="0.25">
      <c r="A4" s="26" t="s">
        <v>127</v>
      </c>
      <c r="B4" s="27" t="s">
        <v>128</v>
      </c>
      <c r="C4" s="27" t="s">
        <v>108</v>
      </c>
      <c r="D4" s="28">
        <v>94.5</v>
      </c>
      <c r="E4" s="31">
        <v>29.2</v>
      </c>
      <c r="F4" s="29">
        <v>0.68</v>
      </c>
      <c r="H4" s="11"/>
      <c r="I4" s="10"/>
      <c r="J4" s="10"/>
      <c r="L4" s="11"/>
      <c r="M4" s="10"/>
      <c r="N4" s="10"/>
    </row>
    <row r="5" spans="1:14" x14ac:dyDescent="0.25">
      <c r="A5" s="26" t="s">
        <v>79</v>
      </c>
      <c r="B5" s="27" t="s">
        <v>80</v>
      </c>
      <c r="C5" s="27" t="s">
        <v>56</v>
      </c>
      <c r="D5" s="28">
        <v>94</v>
      </c>
      <c r="E5" s="31">
        <v>94</v>
      </c>
      <c r="F5" s="29">
        <v>0.85329999999999995</v>
      </c>
      <c r="I5" s="10"/>
      <c r="J5" s="10"/>
      <c r="L5" s="11"/>
      <c r="M5" s="10"/>
      <c r="N5" s="10"/>
    </row>
    <row r="6" spans="1:14" x14ac:dyDescent="0.25">
      <c r="A6" s="26" t="s">
        <v>22</v>
      </c>
      <c r="B6" s="27" t="s">
        <v>23</v>
      </c>
      <c r="C6" s="27" t="s">
        <v>14</v>
      </c>
      <c r="D6" s="28">
        <v>93.8</v>
      </c>
      <c r="E6" s="31">
        <v>80.2</v>
      </c>
      <c r="F6" s="29">
        <v>0.97330000000000005</v>
      </c>
      <c r="I6" s="30"/>
    </row>
    <row r="7" spans="1:14" x14ac:dyDescent="0.25">
      <c r="A7" s="26" t="s">
        <v>16</v>
      </c>
      <c r="B7" s="27" t="s">
        <v>17</v>
      </c>
      <c r="C7" s="27" t="s">
        <v>14</v>
      </c>
      <c r="D7" s="28">
        <v>92</v>
      </c>
      <c r="E7" s="31">
        <v>94.6</v>
      </c>
      <c r="F7" s="29">
        <v>0.74670000000000003</v>
      </c>
      <c r="I7" s="30"/>
    </row>
    <row r="8" spans="1:14" x14ac:dyDescent="0.25">
      <c r="A8" s="26" t="s">
        <v>81</v>
      </c>
      <c r="B8" s="27" t="s">
        <v>82</v>
      </c>
      <c r="C8" s="27" t="s">
        <v>56</v>
      </c>
      <c r="D8" s="28">
        <v>89.5</v>
      </c>
      <c r="E8" s="31">
        <v>100</v>
      </c>
      <c r="F8" s="29">
        <v>0.94669999999999999</v>
      </c>
      <c r="I8" s="30"/>
    </row>
    <row r="9" spans="1:14" x14ac:dyDescent="0.25">
      <c r="A9" s="26" t="s">
        <v>37</v>
      </c>
      <c r="B9" s="27" t="s">
        <v>38</v>
      </c>
      <c r="C9" s="27" t="s">
        <v>28</v>
      </c>
      <c r="D9" s="28">
        <v>88.9</v>
      </c>
      <c r="E9" s="31">
        <v>95.4</v>
      </c>
      <c r="F9" s="29">
        <v>0.72</v>
      </c>
      <c r="I9" s="30"/>
    </row>
    <row r="10" spans="1:14" x14ac:dyDescent="0.25">
      <c r="A10" s="26" t="s">
        <v>35</v>
      </c>
      <c r="B10" s="27" t="s">
        <v>36</v>
      </c>
      <c r="C10" s="27" t="s">
        <v>28</v>
      </c>
      <c r="D10" s="28">
        <v>88.9</v>
      </c>
      <c r="E10" s="31">
        <v>94.3</v>
      </c>
      <c r="F10" s="29">
        <v>0.97330000000000005</v>
      </c>
      <c r="I10" s="30"/>
    </row>
    <row r="11" spans="1:14" x14ac:dyDescent="0.25">
      <c r="A11" s="26" t="s">
        <v>115</v>
      </c>
      <c r="B11" s="27" t="s">
        <v>116</v>
      </c>
      <c r="C11" s="27" t="s">
        <v>108</v>
      </c>
      <c r="D11" s="28">
        <v>88.7</v>
      </c>
      <c r="E11" s="31">
        <v>70.099999999999994</v>
      </c>
      <c r="F11" s="29">
        <v>0.69330000000000003</v>
      </c>
      <c r="I11" s="30"/>
    </row>
    <row r="12" spans="1:14" x14ac:dyDescent="0.25">
      <c r="A12" s="26" t="s">
        <v>24</v>
      </c>
      <c r="B12" s="27" t="s">
        <v>25</v>
      </c>
      <c r="C12" s="27" t="s">
        <v>14</v>
      </c>
      <c r="D12" s="28">
        <v>85.9</v>
      </c>
      <c r="E12" s="31">
        <v>93.5</v>
      </c>
      <c r="F12" s="29">
        <v>0.56000000000000005</v>
      </c>
      <c r="I12" s="30"/>
    </row>
    <row r="13" spans="1:14" x14ac:dyDescent="0.25">
      <c r="A13" s="26" t="s">
        <v>104</v>
      </c>
      <c r="B13" s="27" t="s">
        <v>105</v>
      </c>
      <c r="C13" s="27" t="s">
        <v>87</v>
      </c>
      <c r="D13" s="28">
        <v>85.8</v>
      </c>
      <c r="E13" s="31">
        <v>64</v>
      </c>
      <c r="F13" s="29">
        <v>0.82669999999999999</v>
      </c>
      <c r="I13" s="30"/>
    </row>
    <row r="14" spans="1:14" x14ac:dyDescent="0.25">
      <c r="A14" s="26" t="s">
        <v>51</v>
      </c>
      <c r="B14" s="27" t="s">
        <v>52</v>
      </c>
      <c r="C14" s="27" t="s">
        <v>28</v>
      </c>
      <c r="D14" s="28">
        <v>85.1</v>
      </c>
      <c r="E14" s="31">
        <v>49.2</v>
      </c>
      <c r="F14" s="29">
        <v>0.73329999999999995</v>
      </c>
      <c r="I14" s="30"/>
    </row>
    <row r="15" spans="1:14" x14ac:dyDescent="0.25">
      <c r="A15" s="26" t="s">
        <v>53</v>
      </c>
      <c r="B15" s="27" t="s">
        <v>54</v>
      </c>
      <c r="C15" s="27" t="s">
        <v>28</v>
      </c>
      <c r="D15" s="28">
        <v>85.1</v>
      </c>
      <c r="E15" s="31">
        <v>94.6</v>
      </c>
      <c r="F15" s="29">
        <v>0.54669999999999996</v>
      </c>
      <c r="I15" s="30"/>
    </row>
    <row r="16" spans="1:14" x14ac:dyDescent="0.25">
      <c r="A16" s="26" t="s">
        <v>44</v>
      </c>
      <c r="B16" s="27" t="s">
        <v>45</v>
      </c>
      <c r="C16" s="27" t="s">
        <v>28</v>
      </c>
      <c r="D16" s="28">
        <v>84.7</v>
      </c>
      <c r="E16" s="31">
        <v>42.9</v>
      </c>
      <c r="F16" s="29">
        <v>0.6</v>
      </c>
      <c r="I16" s="30"/>
    </row>
    <row r="17" spans="1:9" x14ac:dyDescent="0.25">
      <c r="A17" s="26" t="s">
        <v>20</v>
      </c>
      <c r="B17" s="27" t="s">
        <v>21</v>
      </c>
      <c r="C17" s="27" t="s">
        <v>14</v>
      </c>
      <c r="D17" s="28">
        <v>84.4</v>
      </c>
      <c r="E17" s="31">
        <v>75.599999999999994</v>
      </c>
      <c r="F17" s="29">
        <v>0.84</v>
      </c>
      <c r="I17" s="30"/>
    </row>
    <row r="18" spans="1:9" x14ac:dyDescent="0.25">
      <c r="A18" s="26" t="s">
        <v>33</v>
      </c>
      <c r="B18" s="27" t="s">
        <v>34</v>
      </c>
      <c r="C18" s="27" t="s">
        <v>28</v>
      </c>
      <c r="D18" s="28">
        <v>81.7</v>
      </c>
      <c r="E18" s="31">
        <v>56</v>
      </c>
      <c r="F18" s="29">
        <v>0.73329999999999995</v>
      </c>
      <c r="I18" s="30"/>
    </row>
    <row r="19" spans="1:9" x14ac:dyDescent="0.25">
      <c r="A19" s="26" t="s">
        <v>88</v>
      </c>
      <c r="B19" s="27" t="s">
        <v>89</v>
      </c>
      <c r="C19" s="27" t="s">
        <v>87</v>
      </c>
      <c r="D19" s="28">
        <v>80.900000000000006</v>
      </c>
      <c r="E19" s="31">
        <v>100</v>
      </c>
      <c r="F19" s="29">
        <v>0.52</v>
      </c>
      <c r="I19" s="30"/>
    </row>
    <row r="20" spans="1:9" x14ac:dyDescent="0.25">
      <c r="A20" s="26" t="s">
        <v>113</v>
      </c>
      <c r="B20" s="27" t="s">
        <v>114</v>
      </c>
      <c r="C20" s="27" t="s">
        <v>108</v>
      </c>
      <c r="D20" s="28">
        <v>80.599999999999994</v>
      </c>
      <c r="E20" s="31">
        <v>38.299999999999997</v>
      </c>
      <c r="F20" s="29">
        <v>0.61329999999999996</v>
      </c>
      <c r="I20" s="30"/>
    </row>
    <row r="21" spans="1:9" x14ac:dyDescent="0.25">
      <c r="A21" s="26" t="s">
        <v>125</v>
      </c>
      <c r="B21" s="27" t="s">
        <v>126</v>
      </c>
      <c r="C21" s="27" t="s">
        <v>108</v>
      </c>
      <c r="D21" s="28">
        <v>80.099999999999994</v>
      </c>
      <c r="E21" s="31">
        <v>54.3</v>
      </c>
      <c r="F21" s="29">
        <v>0.69330000000000003</v>
      </c>
      <c r="I21" s="30"/>
    </row>
    <row r="22" spans="1:9" x14ac:dyDescent="0.25">
      <c r="A22" s="26" t="s">
        <v>85</v>
      </c>
      <c r="B22" s="27" t="s">
        <v>86</v>
      </c>
      <c r="C22" s="27" t="s">
        <v>87</v>
      </c>
      <c r="D22" s="28">
        <v>79</v>
      </c>
      <c r="E22" s="31">
        <v>30.1</v>
      </c>
      <c r="F22" s="29">
        <v>0.56000000000000005</v>
      </c>
      <c r="I22" s="30"/>
    </row>
    <row r="23" spans="1:9" x14ac:dyDescent="0.25">
      <c r="A23" s="26" t="s">
        <v>29</v>
      </c>
      <c r="B23" s="27" t="s">
        <v>30</v>
      </c>
      <c r="C23" s="27" t="s">
        <v>28</v>
      </c>
      <c r="D23" s="28">
        <v>79</v>
      </c>
      <c r="E23" s="31">
        <v>35.200000000000003</v>
      </c>
      <c r="F23" s="29">
        <v>0.70669999999999999</v>
      </c>
      <c r="I23" s="30"/>
    </row>
    <row r="24" spans="1:9" x14ac:dyDescent="0.25">
      <c r="A24" s="26" t="s">
        <v>96</v>
      </c>
      <c r="B24" s="27" t="s">
        <v>97</v>
      </c>
      <c r="C24" s="27" t="s">
        <v>87</v>
      </c>
      <c r="D24" s="28">
        <v>76.5</v>
      </c>
      <c r="E24" s="31">
        <v>11.9</v>
      </c>
      <c r="F24" s="29">
        <v>0.5333</v>
      </c>
      <c r="I24" s="30"/>
    </row>
    <row r="25" spans="1:9" x14ac:dyDescent="0.25">
      <c r="A25" s="26" t="s">
        <v>75</v>
      </c>
      <c r="B25" s="27" t="s">
        <v>76</v>
      </c>
      <c r="C25" s="27" t="s">
        <v>56</v>
      </c>
      <c r="D25" s="28">
        <v>73.2</v>
      </c>
      <c r="E25" s="31">
        <v>65.599999999999994</v>
      </c>
      <c r="F25" s="29">
        <v>0.56000000000000005</v>
      </c>
      <c r="I25" s="30"/>
    </row>
    <row r="26" spans="1:9" x14ac:dyDescent="0.25">
      <c r="A26" s="26" t="s">
        <v>100</v>
      </c>
      <c r="B26" s="27" t="s">
        <v>101</v>
      </c>
      <c r="C26" s="27" t="s">
        <v>87</v>
      </c>
      <c r="D26" s="28">
        <v>69.900000000000006</v>
      </c>
      <c r="E26" s="31">
        <v>41.3</v>
      </c>
      <c r="F26" s="29">
        <v>0.61329999999999996</v>
      </c>
      <c r="I26" s="30"/>
    </row>
    <row r="27" spans="1:9" x14ac:dyDescent="0.25">
      <c r="A27" s="26" t="s">
        <v>111</v>
      </c>
      <c r="B27" s="27" t="s">
        <v>112</v>
      </c>
      <c r="C27" s="27" t="s">
        <v>108</v>
      </c>
      <c r="D27" s="28">
        <v>68.5</v>
      </c>
      <c r="E27" s="31">
        <v>20.8</v>
      </c>
      <c r="F27" s="29">
        <v>0.33329999999999999</v>
      </c>
      <c r="I27" s="30"/>
    </row>
    <row r="28" spans="1:9" x14ac:dyDescent="0.25">
      <c r="A28" s="26" t="s">
        <v>77</v>
      </c>
      <c r="B28" s="27" t="s">
        <v>78</v>
      </c>
      <c r="C28" s="27" t="s">
        <v>56</v>
      </c>
      <c r="D28" s="28">
        <v>67.900000000000006</v>
      </c>
      <c r="E28" s="31">
        <v>57.4</v>
      </c>
      <c r="F28" s="29">
        <v>0.37330000000000002</v>
      </c>
      <c r="I28" s="30"/>
    </row>
    <row r="29" spans="1:9" x14ac:dyDescent="0.25">
      <c r="A29" s="26" t="s">
        <v>117</v>
      </c>
      <c r="B29" s="27" t="s">
        <v>118</v>
      </c>
      <c r="C29" s="27" t="s">
        <v>108</v>
      </c>
      <c r="D29" s="28">
        <v>65.7</v>
      </c>
      <c r="E29" s="31">
        <v>6.3</v>
      </c>
      <c r="F29" s="29">
        <v>0.1867</v>
      </c>
      <c r="I29" s="30"/>
    </row>
    <row r="30" spans="1:9" x14ac:dyDescent="0.25">
      <c r="A30" s="26" t="s">
        <v>123</v>
      </c>
      <c r="B30" s="27" t="s">
        <v>124</v>
      </c>
      <c r="C30" s="27" t="s">
        <v>108</v>
      </c>
      <c r="D30" s="28">
        <v>65</v>
      </c>
      <c r="E30" s="31">
        <v>34.9</v>
      </c>
      <c r="F30" s="29">
        <v>0.64</v>
      </c>
      <c r="I30" s="30"/>
    </row>
    <row r="31" spans="1:9" x14ac:dyDescent="0.25">
      <c r="A31" s="26" t="s">
        <v>109</v>
      </c>
      <c r="B31" s="27" t="s">
        <v>110</v>
      </c>
      <c r="C31" s="27" t="s">
        <v>108</v>
      </c>
      <c r="D31" s="28">
        <v>64.599999999999994</v>
      </c>
      <c r="E31" s="31">
        <v>15.5</v>
      </c>
      <c r="F31" s="29">
        <v>0.2</v>
      </c>
      <c r="I31" s="30"/>
    </row>
    <row r="32" spans="1:9" x14ac:dyDescent="0.25">
      <c r="A32" s="26" t="s">
        <v>73</v>
      </c>
      <c r="B32" s="27" t="s">
        <v>74</v>
      </c>
      <c r="C32" s="27" t="s">
        <v>56</v>
      </c>
      <c r="D32" s="28">
        <v>63.1</v>
      </c>
      <c r="E32" s="31">
        <v>20.2</v>
      </c>
      <c r="F32" s="29">
        <v>0.28000000000000003</v>
      </c>
      <c r="I32" s="30"/>
    </row>
    <row r="33" spans="1:9" x14ac:dyDescent="0.25">
      <c r="A33" s="26" t="s">
        <v>94</v>
      </c>
      <c r="B33" s="27" t="s">
        <v>95</v>
      </c>
      <c r="C33" s="27" t="s">
        <v>87</v>
      </c>
      <c r="D33" s="28">
        <v>61.1</v>
      </c>
      <c r="E33" s="31">
        <v>22</v>
      </c>
      <c r="F33" s="29">
        <v>0.62670000000000003</v>
      </c>
      <c r="I33" s="30"/>
    </row>
    <row r="34" spans="1:9" x14ac:dyDescent="0.25">
      <c r="A34" s="26" t="s">
        <v>69</v>
      </c>
      <c r="B34" s="27" t="s">
        <v>70</v>
      </c>
      <c r="C34" s="27" t="s">
        <v>56</v>
      </c>
      <c r="D34" s="28">
        <v>58.2</v>
      </c>
      <c r="E34" s="31">
        <v>28.2</v>
      </c>
      <c r="F34" s="29">
        <v>0.26669999999999999</v>
      </c>
      <c r="I34" s="30"/>
    </row>
    <row r="35" spans="1:9" x14ac:dyDescent="0.25">
      <c r="A35" s="26" t="s">
        <v>98</v>
      </c>
      <c r="B35" s="27" t="s">
        <v>99</v>
      </c>
      <c r="C35" s="27" t="s">
        <v>87</v>
      </c>
      <c r="D35" s="28">
        <v>48.7</v>
      </c>
      <c r="E35" s="31">
        <v>20.2</v>
      </c>
      <c r="F35" s="29">
        <v>0.56000000000000005</v>
      </c>
      <c r="I35" s="30"/>
    </row>
    <row r="36" spans="1:9" x14ac:dyDescent="0.25">
      <c r="A36" s="26" t="s">
        <v>59</v>
      </c>
      <c r="B36" s="27" t="s">
        <v>60</v>
      </c>
      <c r="C36" s="27" t="s">
        <v>56</v>
      </c>
      <c r="D36" s="28">
        <v>45.5</v>
      </c>
      <c r="E36" s="31">
        <v>21</v>
      </c>
      <c r="F36" s="29">
        <v>0.32</v>
      </c>
      <c r="I36" s="30"/>
    </row>
    <row r="37" spans="1:9" x14ac:dyDescent="0.25">
      <c r="A37" s="26" t="s">
        <v>119</v>
      </c>
      <c r="B37" s="27" t="s">
        <v>120</v>
      </c>
      <c r="C37" s="27" t="s">
        <v>108</v>
      </c>
      <c r="D37" s="28">
        <v>39</v>
      </c>
      <c r="E37" s="31">
        <v>30.6</v>
      </c>
      <c r="F37" s="29">
        <v>0.2</v>
      </c>
      <c r="I37" s="30"/>
    </row>
    <row r="38" spans="1:9" x14ac:dyDescent="0.25">
      <c r="A38" s="26" t="s">
        <v>102</v>
      </c>
      <c r="B38" s="27" t="s">
        <v>103</v>
      </c>
      <c r="C38" s="27" t="s">
        <v>87</v>
      </c>
      <c r="D38" s="28">
        <v>28.9</v>
      </c>
      <c r="E38" s="31">
        <v>7.5</v>
      </c>
      <c r="F38" s="29">
        <v>0.1867</v>
      </c>
      <c r="I38" s="30"/>
    </row>
    <row r="39" spans="1:9" x14ac:dyDescent="0.25">
      <c r="I39" s="30"/>
    </row>
    <row r="40" spans="1:9" x14ac:dyDescent="0.25">
      <c r="I40" s="30"/>
    </row>
    <row r="41" spans="1:9" x14ac:dyDescent="0.25">
      <c r="I41" s="30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84ED4-3C0A-4556-A7FD-EC44C34758FB}">
  <dimension ref="A1:I19"/>
  <sheetViews>
    <sheetView workbookViewId="0">
      <selection activeCell="J9" sqref="J9"/>
    </sheetView>
  </sheetViews>
  <sheetFormatPr defaultRowHeight="15" x14ac:dyDescent="0.25"/>
  <cols>
    <col min="18" max="18" width="9" customWidth="1"/>
  </cols>
  <sheetData>
    <row r="1" spans="1:9" x14ac:dyDescent="0.25">
      <c r="A1" t="s">
        <v>142</v>
      </c>
      <c r="B1" t="s">
        <v>143</v>
      </c>
      <c r="C1" t="s">
        <v>144</v>
      </c>
      <c r="D1" s="33" t="s">
        <v>145</v>
      </c>
      <c r="E1" s="33" t="s">
        <v>146</v>
      </c>
      <c r="F1" t="s">
        <v>147</v>
      </c>
      <c r="G1" s="33" t="s">
        <v>148</v>
      </c>
    </row>
    <row r="2" spans="1:9" x14ac:dyDescent="0.25">
      <c r="A2" t="s">
        <v>149</v>
      </c>
      <c r="B2">
        <v>2018</v>
      </c>
      <c r="C2" t="s">
        <v>159</v>
      </c>
      <c r="D2" s="33">
        <v>93</v>
      </c>
      <c r="E2" s="33">
        <v>83</v>
      </c>
      <c r="F2">
        <v>15</v>
      </c>
      <c r="G2" s="33">
        <f>E2+F2</f>
        <v>98</v>
      </c>
    </row>
    <row r="3" spans="1:9" x14ac:dyDescent="0.25">
      <c r="A3" t="s">
        <v>151</v>
      </c>
      <c r="B3">
        <v>2019</v>
      </c>
      <c r="C3" t="s">
        <v>159</v>
      </c>
      <c r="D3" s="33">
        <v>74</v>
      </c>
      <c r="E3" s="33">
        <v>55</v>
      </c>
      <c r="F3">
        <v>35</v>
      </c>
      <c r="G3" s="33">
        <f t="shared" ref="G3:G16" si="0">E3+F3</f>
        <v>90</v>
      </c>
    </row>
    <row r="4" spans="1:9" x14ac:dyDescent="0.25">
      <c r="A4" t="s">
        <v>152</v>
      </c>
      <c r="B4">
        <v>2019</v>
      </c>
      <c r="C4" t="s">
        <v>159</v>
      </c>
      <c r="D4" s="33">
        <v>93</v>
      </c>
      <c r="E4" s="33">
        <v>88</v>
      </c>
      <c r="F4">
        <v>10</v>
      </c>
      <c r="G4" s="33">
        <f t="shared" si="0"/>
        <v>98</v>
      </c>
      <c r="I4" s="36"/>
    </row>
    <row r="5" spans="1:9" x14ac:dyDescent="0.25">
      <c r="A5" t="s">
        <v>149</v>
      </c>
      <c r="B5">
        <v>2018</v>
      </c>
      <c r="C5" t="s">
        <v>160</v>
      </c>
      <c r="D5" s="33">
        <v>50</v>
      </c>
      <c r="E5" s="33">
        <v>13</v>
      </c>
      <c r="F5">
        <v>81</v>
      </c>
      <c r="G5" s="33">
        <f t="shared" si="0"/>
        <v>94</v>
      </c>
      <c r="I5" s="34"/>
    </row>
    <row r="6" spans="1:9" x14ac:dyDescent="0.25">
      <c r="A6" t="s">
        <v>151</v>
      </c>
      <c r="B6">
        <v>2019</v>
      </c>
      <c r="C6" t="s">
        <v>160</v>
      </c>
      <c r="D6" s="33">
        <v>59</v>
      </c>
      <c r="E6" s="33">
        <v>38</v>
      </c>
      <c r="F6">
        <v>46</v>
      </c>
      <c r="G6" s="33">
        <f t="shared" si="0"/>
        <v>84</v>
      </c>
      <c r="I6" s="34"/>
    </row>
    <row r="7" spans="1:9" x14ac:dyDescent="0.25">
      <c r="A7" t="s">
        <v>152</v>
      </c>
      <c r="B7">
        <v>2019</v>
      </c>
      <c r="C7" t="s">
        <v>160</v>
      </c>
      <c r="D7" s="33">
        <v>53</v>
      </c>
      <c r="E7" s="33">
        <v>27</v>
      </c>
      <c r="F7">
        <v>48</v>
      </c>
      <c r="G7" s="33">
        <f t="shared" si="0"/>
        <v>75</v>
      </c>
      <c r="I7" s="34"/>
    </row>
    <row r="8" spans="1:9" x14ac:dyDescent="0.25">
      <c r="A8" t="s">
        <v>149</v>
      </c>
      <c r="B8">
        <v>2018</v>
      </c>
      <c r="C8" t="s">
        <v>161</v>
      </c>
      <c r="D8" s="33">
        <v>95</v>
      </c>
      <c r="E8" s="33">
        <v>88</v>
      </c>
      <c r="F8">
        <v>12</v>
      </c>
      <c r="G8" s="33">
        <f t="shared" si="0"/>
        <v>100</v>
      </c>
      <c r="I8" s="34"/>
    </row>
    <row r="9" spans="1:9" x14ac:dyDescent="0.25">
      <c r="A9" t="s">
        <v>151</v>
      </c>
      <c r="B9">
        <v>2019</v>
      </c>
      <c r="C9" t="s">
        <v>161</v>
      </c>
      <c r="D9" s="33">
        <v>78</v>
      </c>
      <c r="E9" s="33">
        <v>48</v>
      </c>
      <c r="F9">
        <v>49</v>
      </c>
      <c r="G9" s="33">
        <f t="shared" si="0"/>
        <v>97</v>
      </c>
    </row>
    <row r="10" spans="1:9" x14ac:dyDescent="0.25">
      <c r="A10" t="s">
        <v>152</v>
      </c>
      <c r="B10">
        <v>2019</v>
      </c>
      <c r="C10" t="s">
        <v>161</v>
      </c>
      <c r="D10" s="33">
        <v>91</v>
      </c>
      <c r="E10" s="33">
        <v>81</v>
      </c>
      <c r="F10">
        <v>17</v>
      </c>
      <c r="G10" s="33">
        <f t="shared" si="0"/>
        <v>98</v>
      </c>
    </row>
    <row r="11" spans="1:9" x14ac:dyDescent="0.25">
      <c r="A11" t="s">
        <v>156</v>
      </c>
      <c r="B11">
        <v>2021</v>
      </c>
      <c r="C11" t="s">
        <v>159</v>
      </c>
      <c r="D11" s="33">
        <v>35</v>
      </c>
      <c r="E11" s="33">
        <v>5</v>
      </c>
      <c r="F11">
        <v>78</v>
      </c>
      <c r="G11" s="33">
        <f t="shared" si="0"/>
        <v>83</v>
      </c>
      <c r="I11" s="34"/>
    </row>
    <row r="12" spans="1:9" x14ac:dyDescent="0.25">
      <c r="A12" t="s">
        <v>156</v>
      </c>
      <c r="B12">
        <v>2021</v>
      </c>
      <c r="C12" t="s">
        <v>160</v>
      </c>
      <c r="D12" s="33">
        <v>75</v>
      </c>
      <c r="E12" s="33">
        <v>45</v>
      </c>
      <c r="F12">
        <v>54</v>
      </c>
      <c r="G12" s="33">
        <f t="shared" si="0"/>
        <v>99</v>
      </c>
    </row>
    <row r="13" spans="1:9" x14ac:dyDescent="0.25">
      <c r="A13" t="s">
        <v>156</v>
      </c>
      <c r="B13">
        <v>2021</v>
      </c>
      <c r="C13" t="s">
        <v>161</v>
      </c>
      <c r="D13" s="33">
        <v>95</v>
      </c>
      <c r="E13" s="33">
        <v>90</v>
      </c>
      <c r="F13">
        <v>9</v>
      </c>
      <c r="G13" s="33">
        <f t="shared" si="0"/>
        <v>99</v>
      </c>
      <c r="I13" s="34"/>
    </row>
    <row r="14" spans="1:9" x14ac:dyDescent="0.25">
      <c r="A14" t="s">
        <v>157</v>
      </c>
      <c r="B14">
        <v>2019</v>
      </c>
      <c r="C14" t="s">
        <v>159</v>
      </c>
      <c r="D14" s="33">
        <v>30</v>
      </c>
      <c r="E14" s="33">
        <v>9</v>
      </c>
      <c r="F14">
        <v>66</v>
      </c>
      <c r="G14" s="33">
        <f t="shared" si="0"/>
        <v>75</v>
      </c>
    </row>
    <row r="15" spans="1:9" x14ac:dyDescent="0.25">
      <c r="A15" t="s">
        <v>157</v>
      </c>
      <c r="B15">
        <v>2019</v>
      </c>
      <c r="C15" t="s">
        <v>160</v>
      </c>
      <c r="D15" s="33">
        <v>5</v>
      </c>
      <c r="E15" s="33">
        <v>1</v>
      </c>
      <c r="F15">
        <v>13</v>
      </c>
      <c r="G15" s="33">
        <f t="shared" si="0"/>
        <v>14</v>
      </c>
      <c r="I15" s="34"/>
    </row>
    <row r="16" spans="1:9" x14ac:dyDescent="0.25">
      <c r="A16" t="s">
        <v>157</v>
      </c>
      <c r="B16">
        <v>2019</v>
      </c>
      <c r="C16" t="s">
        <v>161</v>
      </c>
      <c r="D16" s="33">
        <v>69</v>
      </c>
      <c r="E16" s="33">
        <v>52</v>
      </c>
      <c r="F16">
        <v>39</v>
      </c>
      <c r="G16" s="33">
        <f t="shared" si="0"/>
        <v>91</v>
      </c>
    </row>
    <row r="17" spans="9:9" x14ac:dyDescent="0.25">
      <c r="I17" s="34"/>
    </row>
    <row r="19" spans="9:9" x14ac:dyDescent="0.25">
      <c r="I19" s="3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2.1</vt:lpstr>
      <vt:lpstr>Figure 2.2</vt:lpstr>
      <vt:lpstr>Figure 2.3.</vt:lpstr>
      <vt:lpstr>Figure 2.5.</vt:lpstr>
      <vt:lpstr>Figure 2.6.</vt:lpstr>
      <vt:lpstr>Figure 2.7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Selahattin Selsah Pasali</cp:lastModifiedBy>
  <cp:revision/>
  <dcterms:created xsi:type="dcterms:W3CDTF">2024-05-14T09:31:43Z</dcterms:created>
  <dcterms:modified xsi:type="dcterms:W3CDTF">2024-10-09T04:16:14Z</dcterms:modified>
  <cp:category/>
  <cp:contentStatus/>
</cp:coreProperties>
</file>